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M:\Commercial\001 Sales and Marketing\021 Creative - WORKING FOLDER\Website\Assets\Documents\Blended ICR Calculator\"/>
    </mc:Choice>
  </mc:AlternateContent>
  <xr:revisionPtr revIDLastSave="0" documentId="13_ncr:1_{63746DA9-2D27-4E91-A02E-0DC6476D8318}" xr6:coauthVersionLast="47" xr6:coauthVersionMax="47" xr10:uidLastSave="{00000000-0000-0000-0000-000000000000}"/>
  <bookViews>
    <workbookView xWindow="9285" yWindow="4380" windowWidth="28800" windowHeight="15435" xr2:uid="{9CDF4197-12AA-4851-97D6-6E8FE9BF39FC}"/>
  </bookViews>
  <sheets>
    <sheet name="Max Loan" sheetId="1" r:id="rId1"/>
    <sheet name="List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1" l="1"/>
  <c r="B41" i="1" s="1"/>
  <c r="E30" i="1"/>
  <c r="D30" i="1"/>
  <c r="C30" i="1"/>
  <c r="B30" i="1"/>
  <c r="B32" i="1"/>
  <c r="B34" i="1" s="1"/>
  <c r="E34" i="1" l="1"/>
  <c r="D34" i="1" l="1"/>
  <c r="C34" i="1"/>
  <c r="B36" i="1" l="1"/>
  <c r="B40" i="1" s="1"/>
  <c r="B43" i="1" s="1"/>
</calcChain>
</file>

<file path=xl/sharedStrings.xml><?xml version="1.0" encoding="utf-8"?>
<sst xmlns="http://schemas.openxmlformats.org/spreadsheetml/2006/main" count="53" uniqueCount="50">
  <si>
    <t>Repayment type</t>
  </si>
  <si>
    <t>Borrower type</t>
  </si>
  <si>
    <t>Limited Company</t>
  </si>
  <si>
    <t>Tax Rate</t>
  </si>
  <si>
    <t>Product type</t>
  </si>
  <si>
    <t>Interest Only</t>
  </si>
  <si>
    <t>C&amp;I Repayment</t>
  </si>
  <si>
    <t>Term</t>
  </si>
  <si>
    <t>Max IO loan amount</t>
  </si>
  <si>
    <t>Calcs</t>
  </si>
  <si>
    <t>Stressed interest rate</t>
  </si>
  <si>
    <t>Max C&amp;I loan amount</t>
  </si>
  <si>
    <t>Applicant 1</t>
  </si>
  <si>
    <t>Applicant 2</t>
  </si>
  <si>
    <t>Applicant 3</t>
  </si>
  <si>
    <t>Applicant 4</t>
  </si>
  <si>
    <t>Applicant Type</t>
  </si>
  <si>
    <t>Applicant ICR</t>
  </si>
  <si>
    <t>Rentshare</t>
  </si>
  <si>
    <t>Transaction Type</t>
  </si>
  <si>
    <t>Transaction</t>
  </si>
  <si>
    <t>Tax bands</t>
  </si>
  <si>
    <t>Bank of England - Bank Base Rate</t>
  </si>
  <si>
    <t>For internal and professional intermediary use only</t>
  </si>
  <si>
    <t>Applicant proportion of ICR</t>
  </si>
  <si>
    <t>Product Initial Pay Rate</t>
  </si>
  <si>
    <t>Total ICR stress applied</t>
  </si>
  <si>
    <t>Individual</t>
  </si>
  <si>
    <t>Remortgage (w/out capital raising)</t>
  </si>
  <si>
    <t>Remortgage (with capital raising)</t>
  </si>
  <si>
    <t>Remortgage ('historic borrower' w/out capital raising*)</t>
  </si>
  <si>
    <t>Purchase (including intra-co/connected party transfers)</t>
  </si>
  <si>
    <t>* 'historic borrowers' are applicants who have not raised capital on the security property since 06 Apr'17.</t>
  </si>
  <si>
    <t>Share of Rent (100% test)</t>
  </si>
  <si>
    <t>NOTE</t>
  </si>
  <si>
    <t>High/Additional</t>
  </si>
  <si>
    <t>Basic</t>
  </si>
  <si>
    <r>
      <t xml:space="preserve">Please complete all </t>
    </r>
    <r>
      <rPr>
        <b/>
        <sz val="11"/>
        <color theme="7" tint="0.59999389629810485"/>
        <rFont val="Calibri"/>
        <family val="2"/>
        <scheme val="minor"/>
      </rPr>
      <t>yellow</t>
    </r>
    <r>
      <rPr>
        <b/>
        <sz val="11"/>
        <color theme="0"/>
        <rFont val="Calibri"/>
        <family val="2"/>
        <scheme val="minor"/>
      </rPr>
      <t xml:space="preserve"> fields</t>
    </r>
  </si>
  <si>
    <r>
      <t>Mortgage term (</t>
    </r>
    <r>
      <rPr>
        <b/>
        <u/>
        <sz val="11"/>
        <color theme="1"/>
        <rFont val="Century Gothic"/>
        <family val="2"/>
      </rPr>
      <t>years</t>
    </r>
    <r>
      <rPr>
        <b/>
        <sz val="11"/>
        <color theme="1"/>
        <rFont val="Century Gothic"/>
        <family val="2"/>
      </rPr>
      <t>)</t>
    </r>
  </si>
  <si>
    <r>
      <t xml:space="preserve">Estimated </t>
    </r>
    <r>
      <rPr>
        <b/>
        <u/>
        <sz val="11"/>
        <color theme="1"/>
        <rFont val="Century Gothic"/>
        <family val="2"/>
      </rPr>
      <t>monthly</t>
    </r>
    <r>
      <rPr>
        <b/>
        <sz val="11"/>
        <color theme="1"/>
        <rFont val="Century Gothic"/>
        <family val="2"/>
      </rPr>
      <t xml:space="preserve"> rent</t>
    </r>
  </si>
  <si>
    <r>
      <t xml:space="preserve">Maximum affordable loan amount
</t>
    </r>
    <r>
      <rPr>
        <sz val="14"/>
        <color rgb="FF00346D"/>
        <rFont val="Calibri"/>
        <family val="2"/>
        <scheme val="minor"/>
      </rPr>
      <t>(Including fees)</t>
    </r>
  </si>
  <si>
    <r>
      <t xml:space="preserve">Applicant Tax Rate 
</t>
    </r>
    <r>
      <rPr>
        <sz val="10"/>
        <color theme="1"/>
        <rFont val="Calibri "/>
      </rPr>
      <t>(incl. income received from proposed security property)</t>
    </r>
  </si>
  <si>
    <r>
      <t xml:space="preserve">Applicant Share of Rent % 
</t>
    </r>
    <r>
      <rPr>
        <sz val="10"/>
        <color theme="1"/>
        <rFont val="Calibri"/>
        <family val="2"/>
        <scheme val="minor"/>
      </rPr>
      <t>(from proposed security property)</t>
    </r>
  </si>
  <si>
    <t>For guidance only. Detailed application criteria applies. CHL reserves the right to accept or decline an application at our absolute discretion.</t>
  </si>
  <si>
    <t>This calculator is designed to provide an estimate of the maximum loan CHL Mortgages can consider based on the expected rental income from the property, the borrower’s tax status and their share of ownership/rent. Please ensure the loan amount does not exceed our maximum LTV or loan size limits (see our product and criteria guides for more). 
For Refurbishment loans the calculator will be need to be run on both the pre and post works rental income to determine the maximum loan at each stage. 
For a more definitive assessment please submit a Decision In Principle (DIP).</t>
  </si>
  <si>
    <t>BTL blended ICR affordability calculator (Desktop only)</t>
  </si>
  <si>
    <t>It is acceptable for applicants to have different shares of ownership and rent. However, HRMC rules require Husband/wife and civil partners share of rent to be equal to their share of ownership.
In all instances it will be a Condition of the Offer for the Solicitors to register formal documentation/deeds with HMRC/HMLR to validate the declared shares. Any property owned in unequal shares must also be registered on the basis of 'tenants-in-common'.</t>
  </si>
  <si>
    <t>Lifetime tracker</t>
  </si>
  <si>
    <t>2yr Fixed</t>
  </si>
  <si>
    <t>5yr Fixed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</si>
</sst>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25">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color theme="2" tint="-0.499984740745262"/>
      <name val="Calibri"/>
      <family val="2"/>
      <scheme val="minor"/>
    </font>
    <font>
      <u/>
      <sz val="11"/>
      <color theme="2" tint="-0.499984740745262"/>
      <name val="Calibri"/>
      <family val="2"/>
      <scheme val="minor"/>
    </font>
    <font>
      <b/>
      <u/>
      <sz val="11"/>
      <color theme="1"/>
      <name val="Calibri"/>
      <family val="2"/>
      <scheme val="minor"/>
    </font>
    <font>
      <i/>
      <sz val="11"/>
      <color theme="2" tint="-0.499984740745262"/>
      <name val="Calibri"/>
      <family val="2"/>
      <scheme val="minor"/>
    </font>
    <font>
      <b/>
      <sz val="11"/>
      <color theme="0"/>
      <name val="Calibri"/>
      <family val="2"/>
      <scheme val="minor"/>
    </font>
    <font>
      <u/>
      <sz val="11"/>
      <color theme="1"/>
      <name val="Calibri"/>
      <family val="2"/>
      <scheme val="minor"/>
    </font>
    <font>
      <b/>
      <sz val="24"/>
      <color theme="0"/>
      <name val="Century Gothic"/>
      <family val="2"/>
    </font>
    <font>
      <b/>
      <sz val="11"/>
      <color theme="7" tint="0.59999389629810485"/>
      <name val="Calibri"/>
      <family val="2"/>
      <scheme val="minor"/>
    </font>
    <font>
      <b/>
      <u/>
      <sz val="11"/>
      <color theme="1"/>
      <name val="Century Gothic"/>
      <family val="2"/>
    </font>
    <font>
      <b/>
      <sz val="11"/>
      <color theme="1"/>
      <name val="Century Gothic"/>
      <family val="2"/>
    </font>
    <font>
      <b/>
      <sz val="11"/>
      <color rgb="FF00346D"/>
      <name val="Century Gothic"/>
      <family val="2"/>
    </font>
    <font>
      <b/>
      <sz val="14"/>
      <color rgb="FF00346D"/>
      <name val="Century Gothic"/>
      <family val="2"/>
    </font>
    <font>
      <i/>
      <sz val="9"/>
      <color theme="2" tint="-0.499984740745262"/>
      <name val="Calibri"/>
      <family val="2"/>
      <scheme val="minor"/>
    </font>
    <font>
      <sz val="14"/>
      <color rgb="FF00346D"/>
      <name val="Calibri"/>
      <family val="2"/>
      <scheme val="minor"/>
    </font>
    <font>
      <sz val="10"/>
      <color theme="1"/>
      <name val="Calibri "/>
    </font>
    <font>
      <sz val="10"/>
      <color theme="1"/>
      <name val="Calibri"/>
      <family val="2"/>
      <scheme val="minor"/>
    </font>
    <font>
      <sz val="11"/>
      <color theme="1"/>
      <name val="Calibri Light"/>
      <family val="2"/>
      <scheme val="major"/>
    </font>
    <font>
      <b/>
      <sz val="11"/>
      <color theme="0"/>
      <name val="Century Gothic"/>
      <family val="2"/>
    </font>
    <font>
      <b/>
      <sz val="15"/>
      <color theme="0"/>
      <name val="Calibri"/>
      <family val="2"/>
      <scheme val="minor"/>
    </font>
    <font>
      <sz val="11"/>
      <color theme="8" tint="-0.249977111117893"/>
      <name val="Calibri"/>
      <family val="2"/>
      <scheme val="minor"/>
    </font>
    <font>
      <i/>
      <sz val="10"/>
      <color theme="0" tint="-0.499984740745262"/>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00346D"/>
        <bgColor indexed="64"/>
      </patternFill>
    </fill>
    <fill>
      <patternFill patternType="solid">
        <fgColor theme="0"/>
        <bgColor indexed="64"/>
      </patternFill>
    </fill>
    <fill>
      <patternFill patternType="solid">
        <fgColor theme="2" tint="-0.499984740745262"/>
        <bgColor indexed="64"/>
      </patternFill>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thin">
        <color indexed="64"/>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xf numFmtId="0" fontId="0" fillId="0" borderId="0" xfId="0" applyAlignment="1">
      <alignment horizontal="left"/>
    </xf>
    <xf numFmtId="0" fontId="4" fillId="2" borderId="0" xfId="0" applyFont="1" applyFill="1"/>
    <xf numFmtId="0" fontId="5" fillId="2" borderId="0" xfId="0" applyFont="1" applyFill="1"/>
    <xf numFmtId="0" fontId="0" fillId="0" borderId="0" xfId="0" applyAlignment="1">
      <alignment horizontal="left" vertical="center"/>
    </xf>
    <xf numFmtId="0" fontId="0" fillId="0" borderId="0" xfId="0" applyAlignment="1">
      <alignment horizontal="left" vertical="center" indent="1"/>
    </xf>
    <xf numFmtId="9" fontId="4" fillId="2" borderId="0" xfId="1" applyFont="1" applyFill="1" applyBorder="1" applyAlignment="1" applyProtection="1">
      <alignment horizontal="left" indent="1"/>
    </xf>
    <xf numFmtId="10" fontId="4" fillId="2" borderId="0" xfId="1" applyNumberFormat="1" applyFont="1" applyFill="1" applyBorder="1" applyAlignment="1" applyProtection="1">
      <alignment horizontal="left" indent="1"/>
    </xf>
    <xf numFmtId="0" fontId="4" fillId="2" borderId="0" xfId="0" applyFont="1" applyFill="1" applyAlignment="1">
      <alignment horizontal="left" indent="1"/>
    </xf>
    <xf numFmtId="8" fontId="4" fillId="2" borderId="0" xfId="1" applyNumberFormat="1" applyFont="1" applyFill="1" applyBorder="1" applyAlignment="1" applyProtection="1">
      <alignment horizontal="left" indent="1"/>
    </xf>
    <xf numFmtId="0" fontId="0" fillId="7" borderId="0" xfId="0" applyFill="1"/>
    <xf numFmtId="164" fontId="0" fillId="7" borderId="0" xfId="0" applyNumberFormat="1" applyFill="1"/>
    <xf numFmtId="0" fontId="0" fillId="7" borderId="0" xfId="0" applyFill="1" applyAlignment="1">
      <alignment horizontal="left" vertical="center"/>
    </xf>
    <xf numFmtId="0" fontId="2" fillId="7" borderId="0" xfId="0" applyFont="1" applyFill="1"/>
    <xf numFmtId="0" fontId="6" fillId="7" borderId="0" xfId="0" applyFont="1" applyFill="1" applyAlignment="1">
      <alignment horizontal="centerContinuous"/>
    </xf>
    <xf numFmtId="9" fontId="0" fillId="7" borderId="0" xfId="0" applyNumberFormat="1" applyFill="1" applyAlignment="1">
      <alignment horizontal="left"/>
    </xf>
    <xf numFmtId="0" fontId="0" fillId="7" borderId="0" xfId="0" applyFill="1" applyAlignment="1">
      <alignment horizontal="left"/>
    </xf>
    <xf numFmtId="0" fontId="9" fillId="7" borderId="0" xfId="0" applyFont="1" applyFill="1"/>
    <xf numFmtId="0" fontId="2" fillId="7" borderId="0" xfId="0" applyFont="1" applyFill="1" applyAlignment="1">
      <alignment horizontal="centerContinuous"/>
    </xf>
    <xf numFmtId="0" fontId="0" fillId="7" borderId="0" xfId="0" applyFill="1" applyAlignment="1">
      <alignment horizontal="centerContinuous"/>
    </xf>
    <xf numFmtId="0" fontId="0" fillId="7" borderId="0" xfId="0" applyFill="1" applyAlignment="1">
      <alignment horizontal="left" vertical="center" indent="1"/>
    </xf>
    <xf numFmtId="9" fontId="4" fillId="7" borderId="0" xfId="1" applyFont="1" applyFill="1" applyAlignment="1" applyProtection="1">
      <alignment horizontal="left"/>
    </xf>
    <xf numFmtId="10" fontId="4" fillId="7" borderId="0" xfId="1" applyNumberFormat="1" applyFont="1" applyFill="1" applyBorder="1" applyAlignment="1" applyProtection="1">
      <alignment horizontal="left"/>
    </xf>
    <xf numFmtId="0" fontId="2" fillId="7" borderId="0" xfId="0" applyFont="1" applyFill="1" applyAlignment="1">
      <alignment horizontal="left"/>
    </xf>
    <xf numFmtId="8" fontId="0" fillId="7" borderId="0" xfId="0" applyNumberFormat="1" applyFill="1" applyAlignment="1">
      <alignment horizontal="left"/>
    </xf>
    <xf numFmtId="0" fontId="2" fillId="7" borderId="0" xfId="0" applyFont="1" applyFill="1" applyAlignment="1">
      <alignment horizontal="left" indent="1"/>
    </xf>
    <xf numFmtId="0" fontId="0" fillId="7" borderId="0" xfId="0" applyFill="1" applyAlignment="1">
      <alignment horizontal="left" indent="1"/>
    </xf>
    <xf numFmtId="0" fontId="0" fillId="7" borderId="5" xfId="0" applyFill="1" applyBorder="1" applyAlignment="1">
      <alignment horizontal="left" indent="1"/>
    </xf>
    <xf numFmtId="0" fontId="14" fillId="7" borderId="0" xfId="0" applyFont="1" applyFill="1"/>
    <xf numFmtId="0" fontId="13" fillId="2" borderId="0" xfId="0" applyFont="1" applyFill="1" applyAlignment="1">
      <alignment horizontal="left" indent="1"/>
    </xf>
    <xf numFmtId="0" fontId="13" fillId="2" borderId="0" xfId="0" applyFont="1" applyFill="1" applyAlignment="1">
      <alignment horizontal="left" vertical="center" indent="1"/>
    </xf>
    <xf numFmtId="0" fontId="13" fillId="2" borderId="0" xfId="0" applyFont="1" applyFill="1" applyAlignment="1">
      <alignment horizontal="left" vertical="center" wrapText="1" indent="1"/>
    </xf>
    <xf numFmtId="0" fontId="4" fillId="2" borderId="0" xfId="0" applyFont="1" applyFill="1" applyAlignment="1">
      <alignment horizontal="left"/>
    </xf>
    <xf numFmtId="0" fontId="15" fillId="2" borderId="0" xfId="0" applyFont="1" applyFill="1" applyAlignment="1">
      <alignment horizontal="left" vertical="center" wrapText="1" indent="1"/>
    </xf>
    <xf numFmtId="0" fontId="0" fillId="3" borderId="1" xfId="0" applyFill="1" applyBorder="1" applyAlignment="1" applyProtection="1">
      <alignment horizontal="left" vertical="center" indent="1"/>
      <protection locked="0"/>
    </xf>
    <xf numFmtId="0" fontId="0" fillId="3" borderId="1" xfId="1" applyNumberFormat="1" applyFont="1" applyFill="1" applyBorder="1" applyAlignment="1" applyProtection="1">
      <alignment horizontal="left" vertical="center" indent="1"/>
      <protection locked="0"/>
    </xf>
    <xf numFmtId="10" fontId="0" fillId="3" borderId="1" xfId="1" applyNumberFormat="1" applyFont="1" applyFill="1" applyBorder="1" applyAlignment="1" applyProtection="1">
      <alignment horizontal="left" vertical="center" indent="1"/>
      <protection locked="0"/>
    </xf>
    <xf numFmtId="164" fontId="0" fillId="3" borderId="1" xfId="0" applyNumberFormat="1" applyFill="1" applyBorder="1" applyAlignment="1" applyProtection="1">
      <alignment horizontal="left" vertical="center" indent="1"/>
      <protection locked="0"/>
    </xf>
    <xf numFmtId="0" fontId="21" fillId="9" borderId="0" xfId="0" applyFont="1" applyFill="1" applyAlignment="1">
      <alignment horizontal="left" vertical="center" indent="1"/>
    </xf>
    <xf numFmtId="8" fontId="22" fillId="6" borderId="0" xfId="0" applyNumberFormat="1" applyFont="1" applyFill="1" applyAlignment="1" applyProtection="1">
      <alignment horizontal="left" vertical="center"/>
      <protection hidden="1"/>
    </xf>
    <xf numFmtId="10" fontId="23" fillId="5" borderId="4" xfId="1" applyNumberFormat="1" applyFont="1" applyFill="1" applyBorder="1" applyAlignment="1" applyProtection="1">
      <alignment horizontal="left" vertical="center" indent="1"/>
      <protection hidden="1"/>
    </xf>
    <xf numFmtId="9" fontId="3" fillId="5" borderId="0" xfId="1" applyFont="1" applyFill="1" applyAlignment="1" applyProtection="1">
      <alignment horizontal="left" vertical="center" indent="1"/>
      <protection hidden="1"/>
    </xf>
    <xf numFmtId="0" fontId="7" fillId="4" borderId="0" xfId="0" applyFont="1" applyFill="1" applyAlignment="1">
      <alignment horizontal="left" vertical="center" indent="1"/>
    </xf>
    <xf numFmtId="0" fontId="10" fillId="6" borderId="0" xfId="0" applyFont="1" applyFill="1" applyAlignment="1">
      <alignment horizontal="left" vertical="center" indent="20"/>
    </xf>
    <xf numFmtId="0" fontId="12" fillId="4" borderId="0" xfId="0" applyFont="1" applyFill="1" applyAlignment="1">
      <alignment horizontal="left" vertical="center" indent="1"/>
    </xf>
    <xf numFmtId="0" fontId="20" fillId="2" borderId="0" xfId="0" applyFont="1" applyFill="1" applyAlignment="1">
      <alignment horizontal="left" vertical="center" wrapText="1" indent="1"/>
    </xf>
    <xf numFmtId="0" fontId="0" fillId="2" borderId="0" xfId="0" applyFill="1"/>
    <xf numFmtId="0" fontId="0" fillId="0" borderId="0" xfId="0" applyAlignment="1">
      <alignment horizontal="left" vertical="center" wrapText="1" indent="1"/>
    </xf>
    <xf numFmtId="0" fontId="0" fillId="3" borderId="2" xfId="0" applyFill="1" applyBorder="1" applyAlignment="1" applyProtection="1">
      <alignment horizontal="left" vertical="center" indent="1"/>
      <protection locked="0"/>
    </xf>
    <xf numFmtId="0" fontId="0" fillId="3" borderId="3" xfId="0" applyFill="1" applyBorder="1" applyAlignment="1" applyProtection="1">
      <alignment horizontal="left" vertical="center" indent="1"/>
      <protection locked="0"/>
    </xf>
    <xf numFmtId="0" fontId="8" fillId="8" borderId="0" xfId="0" applyFont="1" applyFill="1" applyAlignment="1">
      <alignment horizontal="left" vertical="center" indent="1"/>
    </xf>
    <xf numFmtId="0" fontId="16" fillId="7" borderId="6" xfId="0" applyFont="1" applyFill="1" applyBorder="1" applyAlignment="1">
      <alignment horizontal="left" vertical="center" indent="1"/>
    </xf>
    <xf numFmtId="0" fontId="16" fillId="7" borderId="0" xfId="0" applyFont="1" applyFill="1" applyAlignment="1">
      <alignment horizontal="left" vertical="center" indent="1"/>
    </xf>
    <xf numFmtId="0" fontId="24" fillId="7" borderId="0" xfId="0" applyFont="1" applyFill="1" applyAlignment="1">
      <alignment horizontal="left" wrapText="1" indent="2"/>
    </xf>
  </cellXfs>
  <cellStyles count="2">
    <cellStyle name="Normal" xfId="0" builtinId="0"/>
    <cellStyle name="Percent" xfId="1" builtinId="5"/>
  </cellStyles>
  <dxfs count="4">
    <dxf>
      <fill>
        <patternFill>
          <bgColor theme="2"/>
        </patternFill>
      </fill>
    </dxf>
    <dxf>
      <fill>
        <patternFill>
          <bgColor theme="2"/>
        </patternFill>
      </fill>
    </dxf>
    <dxf>
      <fill>
        <patternFill>
          <bgColor theme="2"/>
        </patternFill>
      </fill>
    </dxf>
    <dxf>
      <font>
        <b/>
        <i val="0"/>
        <color theme="8" tint="-0.24994659260841701"/>
      </font>
    </dxf>
  </dxfs>
  <tableStyles count="0" defaultTableStyle="TableStyleMedium2" defaultPivotStyle="PivotStyleLight16"/>
  <colors>
    <mruColors>
      <color rgb="FF00346D"/>
      <color rgb="FFB02A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50</xdr:row>
      <xdr:rowOff>57150</xdr:rowOff>
    </xdr:from>
    <xdr:to>
      <xdr:col>1</xdr:col>
      <xdr:colOff>2387462</xdr:colOff>
      <xdr:row>56</xdr:row>
      <xdr:rowOff>109070</xdr:rowOff>
    </xdr:to>
    <xdr:pic>
      <xdr:nvPicPr>
        <xdr:cNvPr id="2" name="Picture 1">
          <a:extLst>
            <a:ext uri="{FF2B5EF4-FFF2-40B4-BE49-F238E27FC236}">
              <a16:creationId xmlns:a16="http://schemas.microsoft.com/office/drawing/2014/main" id="{CFF6A730-87C2-66CF-DF63-17462D84A5EF}"/>
            </a:ext>
          </a:extLst>
        </xdr:cNvPr>
        <xdr:cNvPicPr>
          <a:picLocks noChangeAspect="1"/>
        </xdr:cNvPicPr>
      </xdr:nvPicPr>
      <xdr:blipFill>
        <a:blip xmlns:r="http://schemas.openxmlformats.org/officeDocument/2006/relationships" r:embed="rId1"/>
        <a:stretch>
          <a:fillRect/>
        </a:stretch>
      </xdr:blipFill>
      <xdr:spPr>
        <a:xfrm>
          <a:off x="142875" y="7543800"/>
          <a:ext cx="5730737" cy="1194920"/>
        </a:xfrm>
        <a:prstGeom prst="rect">
          <a:avLst/>
        </a:prstGeom>
      </xdr:spPr>
    </xdr:pic>
    <xdr:clientData/>
  </xdr:twoCellAnchor>
  <xdr:twoCellAnchor editAs="oneCell">
    <xdr:from>
      <xdr:col>0</xdr:col>
      <xdr:colOff>76200</xdr:colOff>
      <xdr:row>0</xdr:row>
      <xdr:rowOff>76200</xdr:rowOff>
    </xdr:from>
    <xdr:to>
      <xdr:col>0</xdr:col>
      <xdr:colOff>1571625</xdr:colOff>
      <xdr:row>0</xdr:row>
      <xdr:rowOff>835876</xdr:rowOff>
    </xdr:to>
    <xdr:pic>
      <xdr:nvPicPr>
        <xdr:cNvPr id="4" name="Picture 3">
          <a:extLst>
            <a:ext uri="{FF2B5EF4-FFF2-40B4-BE49-F238E27FC236}">
              <a16:creationId xmlns:a16="http://schemas.microsoft.com/office/drawing/2014/main" id="{C920A16E-336B-DC44-39D9-D2AA4DE504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200" y="76200"/>
          <a:ext cx="1495425" cy="75967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6DAEF-A042-485F-880A-724185AEACBB}">
  <sheetPr>
    <pageSetUpPr fitToPage="1"/>
  </sheetPr>
  <dimension ref="A1:U68"/>
  <sheetViews>
    <sheetView tabSelected="1" zoomScaleNormal="100" workbookViewId="0">
      <selection activeCell="B8" sqref="B8:C8"/>
    </sheetView>
  </sheetViews>
  <sheetFormatPr defaultColWidth="0" defaultRowHeight="15" zeroHeight="1"/>
  <cols>
    <col min="1" max="1" width="52.5703125" customWidth="1"/>
    <col min="2" max="5" width="40.7109375" customWidth="1"/>
    <col min="6" max="6" width="9.140625" customWidth="1"/>
    <col min="7" max="21" width="0" hidden="1" customWidth="1"/>
    <col min="22" max="16384" width="9.140625" hidden="1"/>
  </cols>
  <sheetData>
    <row r="1" spans="1:21" ht="71.25" customHeight="1">
      <c r="A1" s="44" t="s">
        <v>45</v>
      </c>
      <c r="B1" s="44"/>
      <c r="C1" s="44"/>
      <c r="D1" s="44"/>
      <c r="E1" s="44"/>
      <c r="F1" s="44"/>
      <c r="G1" s="11"/>
      <c r="H1" s="11"/>
      <c r="I1" s="11"/>
      <c r="J1" s="11"/>
      <c r="K1" s="11"/>
      <c r="L1" s="11"/>
      <c r="M1" s="11"/>
      <c r="N1" s="11"/>
      <c r="O1" s="11"/>
      <c r="P1" s="11"/>
      <c r="Q1" s="11"/>
      <c r="R1" s="11"/>
      <c r="S1" s="11"/>
      <c r="T1" s="11"/>
      <c r="U1" s="11"/>
    </row>
    <row r="2" spans="1:21" s="5" customFormat="1" ht="17.45" customHeight="1">
      <c r="A2" s="43" t="s">
        <v>23</v>
      </c>
      <c r="B2" s="43"/>
      <c r="C2" s="43"/>
      <c r="D2" s="43"/>
      <c r="E2" s="43"/>
      <c r="F2" s="43"/>
      <c r="G2" s="13"/>
      <c r="H2" s="13"/>
      <c r="I2" s="13"/>
      <c r="J2" s="13"/>
      <c r="K2" s="13"/>
      <c r="L2" s="13"/>
      <c r="M2" s="13"/>
      <c r="N2" s="13"/>
      <c r="O2" s="13"/>
      <c r="P2" s="13"/>
      <c r="Q2" s="13"/>
      <c r="R2" s="13"/>
      <c r="S2" s="13"/>
      <c r="T2" s="13"/>
      <c r="U2" s="13"/>
    </row>
    <row r="3" spans="1:21" ht="11.25" hidden="1" customHeight="1">
      <c r="F3" s="11"/>
      <c r="G3" s="11"/>
      <c r="H3" s="11"/>
      <c r="I3" s="11"/>
      <c r="J3" s="11"/>
      <c r="K3" s="11"/>
      <c r="L3" s="11"/>
      <c r="M3" s="11"/>
      <c r="N3" s="11"/>
      <c r="O3" s="11"/>
      <c r="P3" s="11"/>
      <c r="Q3" s="11"/>
      <c r="R3" s="11"/>
      <c r="S3" s="11"/>
      <c r="T3" s="11"/>
      <c r="U3" s="11"/>
    </row>
    <row r="4" spans="1:21" ht="67.5" customHeight="1">
      <c r="A4" s="48" t="s">
        <v>44</v>
      </c>
      <c r="B4" s="48"/>
      <c r="C4" s="48"/>
      <c r="D4" s="48"/>
      <c r="E4" s="48"/>
      <c r="F4" s="11"/>
      <c r="G4" s="11"/>
      <c r="H4" s="11"/>
      <c r="I4" s="14"/>
      <c r="J4" s="11"/>
      <c r="K4" s="15"/>
      <c r="L4" s="15"/>
      <c r="M4" s="15"/>
      <c r="N4" s="15"/>
      <c r="O4" s="18"/>
      <c r="P4" s="15"/>
      <c r="Q4" s="15"/>
      <c r="R4" s="19"/>
      <c r="S4" s="20"/>
      <c r="T4" s="11"/>
      <c r="U4" s="11"/>
    </row>
    <row r="5" spans="1:21" ht="10.5" hidden="1" customHeight="1">
      <c r="F5" s="11"/>
      <c r="G5" s="11"/>
      <c r="H5" s="11"/>
      <c r="I5" s="11"/>
      <c r="J5" s="11"/>
      <c r="K5" s="14"/>
      <c r="L5" s="14"/>
      <c r="M5" s="14"/>
      <c r="N5" s="14"/>
      <c r="O5" s="11"/>
      <c r="P5" s="14"/>
      <c r="Q5" s="14"/>
      <c r="R5" s="14"/>
      <c r="S5" s="11"/>
      <c r="T5" s="11"/>
      <c r="U5" s="11"/>
    </row>
    <row r="6" spans="1:21" ht="18.75" customHeight="1">
      <c r="A6" s="51" t="s">
        <v>37</v>
      </c>
      <c r="B6" s="51"/>
      <c r="C6" s="51"/>
      <c r="D6" s="51"/>
      <c r="E6" s="51"/>
      <c r="F6" s="11"/>
      <c r="G6" s="11"/>
      <c r="H6" s="11"/>
      <c r="I6" s="14"/>
      <c r="J6" s="11"/>
      <c r="K6" s="16"/>
      <c r="L6" s="17"/>
      <c r="M6" s="16"/>
      <c r="N6" s="11"/>
      <c r="O6" s="11"/>
      <c r="P6" s="16"/>
      <c r="Q6" s="17"/>
      <c r="R6" s="16"/>
      <c r="S6" s="11"/>
      <c r="T6" s="11"/>
      <c r="U6" s="11"/>
    </row>
    <row r="7" spans="1:21" ht="11.25" customHeight="1">
      <c r="A7" s="27"/>
      <c r="B7" s="11"/>
      <c r="C7" s="11"/>
      <c r="D7" s="11"/>
      <c r="E7" s="11"/>
      <c r="F7" s="11"/>
      <c r="G7" s="11"/>
      <c r="H7" s="11"/>
      <c r="I7" s="14"/>
      <c r="J7" s="11"/>
      <c r="K7" s="17"/>
      <c r="L7" s="17"/>
      <c r="M7" s="17"/>
      <c r="N7" s="11"/>
      <c r="O7" s="11"/>
      <c r="P7" s="17"/>
      <c r="Q7" s="17"/>
      <c r="R7" s="17"/>
      <c r="S7" s="11"/>
      <c r="T7" s="11"/>
      <c r="U7" s="11"/>
    </row>
    <row r="8" spans="1:21" ht="17.100000000000001" customHeight="1">
      <c r="A8" s="30" t="s">
        <v>19</v>
      </c>
      <c r="B8" s="49"/>
      <c r="C8" s="50"/>
      <c r="D8" s="52" t="s">
        <v>32</v>
      </c>
      <c r="E8" s="53"/>
      <c r="F8" s="11"/>
      <c r="G8" s="11"/>
      <c r="H8" s="11"/>
      <c r="I8" s="14"/>
      <c r="J8" s="11"/>
      <c r="K8" s="16"/>
      <c r="L8" s="17"/>
      <c r="M8" s="16"/>
      <c r="N8" s="11"/>
      <c r="O8" s="11"/>
      <c r="P8" s="16"/>
      <c r="Q8" s="17"/>
      <c r="R8" s="16"/>
      <c r="S8" s="11"/>
      <c r="T8" s="11"/>
      <c r="U8" s="11"/>
    </row>
    <row r="9" spans="1:21" ht="6" customHeight="1">
      <c r="A9" s="26"/>
      <c r="B9" s="27"/>
      <c r="C9" s="11"/>
      <c r="D9" s="11"/>
      <c r="E9" s="11"/>
      <c r="F9" s="11"/>
      <c r="G9" s="11"/>
      <c r="H9" s="11"/>
      <c r="I9" s="11"/>
      <c r="J9" s="11"/>
      <c r="K9" s="11"/>
      <c r="L9" s="11"/>
      <c r="M9" s="11"/>
      <c r="N9" s="11"/>
      <c r="O9" s="11"/>
      <c r="P9" s="11"/>
      <c r="Q9" s="11"/>
      <c r="R9" s="11"/>
      <c r="S9" s="11"/>
      <c r="T9" s="11"/>
      <c r="U9" s="11"/>
    </row>
    <row r="10" spans="1:21" ht="17.100000000000001" customHeight="1">
      <c r="A10" s="30" t="s">
        <v>4</v>
      </c>
      <c r="B10" s="35" t="s">
        <v>49</v>
      </c>
      <c r="C10" s="11"/>
      <c r="D10" s="11"/>
      <c r="E10" s="11"/>
      <c r="F10" s="11"/>
      <c r="G10" s="11"/>
      <c r="H10" s="11"/>
      <c r="I10" s="11"/>
      <c r="J10" s="11"/>
      <c r="K10" s="11"/>
      <c r="L10" s="11"/>
      <c r="M10" s="11"/>
      <c r="N10" s="11"/>
      <c r="O10" s="11"/>
      <c r="P10" s="11"/>
      <c r="Q10" s="11"/>
      <c r="R10" s="11"/>
      <c r="S10" s="11"/>
      <c r="T10" s="11"/>
      <c r="U10" s="11"/>
    </row>
    <row r="11" spans="1:21" ht="6" customHeight="1">
      <c r="A11" s="26"/>
      <c r="B11" s="28"/>
      <c r="C11" s="11"/>
      <c r="D11" s="11"/>
      <c r="E11" s="11"/>
      <c r="F11" s="11"/>
      <c r="G11" s="11"/>
      <c r="H11" s="11"/>
      <c r="I11" s="11"/>
      <c r="J11" s="11"/>
      <c r="K11" s="11"/>
      <c r="L11" s="11"/>
      <c r="M11" s="11"/>
      <c r="N11" s="11"/>
      <c r="O11" s="11"/>
      <c r="P11" s="11"/>
      <c r="Q11" s="11"/>
      <c r="R11" s="11"/>
      <c r="S11" s="11"/>
      <c r="T11" s="11"/>
      <c r="U11" s="11"/>
    </row>
    <row r="12" spans="1:21" ht="17.100000000000001" customHeight="1">
      <c r="A12" s="30" t="s">
        <v>25</v>
      </c>
      <c r="B12" s="37"/>
      <c r="C12" s="11"/>
      <c r="D12" s="11"/>
      <c r="E12" s="11"/>
      <c r="F12" s="11"/>
      <c r="G12" s="11"/>
      <c r="H12" s="11"/>
      <c r="I12" s="11"/>
      <c r="J12" s="11"/>
      <c r="K12" s="11"/>
      <c r="L12" s="11"/>
      <c r="M12" s="11"/>
      <c r="N12" s="11"/>
      <c r="O12" s="11"/>
      <c r="P12" s="11"/>
      <c r="Q12" s="11"/>
      <c r="R12" s="11"/>
      <c r="S12" s="11"/>
      <c r="T12" s="11"/>
      <c r="U12" s="11"/>
    </row>
    <row r="13" spans="1:21" ht="6" customHeight="1">
      <c r="A13" s="27"/>
      <c r="B13" s="27"/>
      <c r="C13" s="11"/>
      <c r="D13" s="11"/>
      <c r="E13" s="11"/>
      <c r="F13" s="11"/>
      <c r="G13" s="11"/>
      <c r="H13" s="11"/>
      <c r="I13" s="11"/>
      <c r="J13" s="11"/>
      <c r="K13" s="11"/>
      <c r="L13" s="11"/>
      <c r="M13" s="11"/>
      <c r="N13" s="11"/>
      <c r="O13" s="11"/>
      <c r="P13" s="11"/>
      <c r="Q13" s="11"/>
      <c r="R13" s="11"/>
      <c r="S13" s="11"/>
      <c r="T13" s="11"/>
      <c r="U13" s="11"/>
    </row>
    <row r="14" spans="1:21" ht="17.100000000000001" customHeight="1">
      <c r="A14" s="30" t="s">
        <v>22</v>
      </c>
      <c r="B14" s="37">
        <v>4.4999999999999998E-2</v>
      </c>
      <c r="C14" s="11"/>
      <c r="D14" s="11"/>
      <c r="E14" s="11"/>
      <c r="F14" s="11"/>
      <c r="G14" s="11"/>
      <c r="H14" s="11"/>
      <c r="I14" s="11"/>
      <c r="J14" s="11"/>
      <c r="K14" s="11"/>
      <c r="L14" s="11"/>
      <c r="M14" s="11"/>
      <c r="N14" s="11"/>
      <c r="O14" s="11"/>
      <c r="P14" s="11"/>
      <c r="Q14" s="11"/>
      <c r="R14" s="11"/>
      <c r="S14" s="11"/>
      <c r="T14" s="11"/>
      <c r="U14" s="11"/>
    </row>
    <row r="15" spans="1:21" ht="6" customHeight="1">
      <c r="A15" s="27"/>
      <c r="B15" s="27"/>
      <c r="C15" s="11"/>
      <c r="D15" s="11"/>
      <c r="E15" s="11"/>
      <c r="F15" s="11"/>
      <c r="G15" s="11"/>
      <c r="H15" s="11"/>
      <c r="I15" s="11"/>
      <c r="J15" s="11"/>
      <c r="K15" s="11"/>
      <c r="L15" s="11"/>
      <c r="M15" s="11"/>
      <c r="N15" s="11"/>
      <c r="O15" s="11"/>
      <c r="P15" s="11"/>
      <c r="Q15" s="11"/>
      <c r="R15" s="11"/>
      <c r="S15" s="11"/>
      <c r="T15" s="11"/>
      <c r="U15" s="11"/>
    </row>
    <row r="16" spans="1:21" ht="17.100000000000001" customHeight="1">
      <c r="A16" s="30" t="s">
        <v>0</v>
      </c>
      <c r="B16" s="35"/>
      <c r="C16" s="11"/>
      <c r="D16" s="11"/>
      <c r="E16" s="11"/>
      <c r="F16" s="11"/>
      <c r="G16" s="11"/>
      <c r="H16" s="11"/>
      <c r="I16" s="11"/>
      <c r="J16" s="11"/>
      <c r="K16" s="11"/>
      <c r="L16" s="11"/>
      <c r="M16" s="11"/>
      <c r="N16" s="11"/>
      <c r="O16" s="11"/>
      <c r="P16" s="11"/>
      <c r="Q16" s="11"/>
      <c r="R16" s="11"/>
      <c r="S16" s="11"/>
      <c r="T16" s="11"/>
      <c r="U16" s="11"/>
    </row>
    <row r="17" spans="1:21" ht="6" customHeight="1">
      <c r="A17" s="26"/>
      <c r="B17" s="28"/>
      <c r="C17" s="11"/>
      <c r="D17" s="11"/>
      <c r="E17" s="11"/>
      <c r="F17" s="11"/>
      <c r="G17" s="11"/>
      <c r="H17" s="11"/>
      <c r="I17" s="11"/>
      <c r="J17" s="11"/>
      <c r="K17" s="11"/>
      <c r="L17" s="11"/>
      <c r="M17" s="11"/>
      <c r="N17" s="11"/>
      <c r="O17" s="11"/>
      <c r="P17" s="11"/>
      <c r="Q17" s="11"/>
      <c r="R17" s="11"/>
      <c r="S17" s="11"/>
      <c r="T17" s="11"/>
      <c r="U17" s="11"/>
    </row>
    <row r="18" spans="1:21" ht="17.100000000000001" customHeight="1">
      <c r="A18" s="30" t="s">
        <v>38</v>
      </c>
      <c r="B18" s="35"/>
      <c r="C18" s="11"/>
      <c r="D18" s="11"/>
      <c r="E18" s="11"/>
      <c r="F18" s="11"/>
      <c r="G18" s="11"/>
      <c r="H18" s="11"/>
      <c r="I18" s="11"/>
      <c r="J18" s="11"/>
      <c r="K18" s="11"/>
      <c r="L18" s="11"/>
      <c r="M18" s="11"/>
      <c r="N18" s="11"/>
      <c r="O18" s="11"/>
      <c r="P18" s="11"/>
      <c r="Q18" s="11"/>
      <c r="R18" s="11"/>
      <c r="S18" s="11"/>
      <c r="T18" s="11"/>
      <c r="U18" s="11"/>
    </row>
    <row r="19" spans="1:21" ht="6" customHeight="1">
      <c r="A19" s="26"/>
      <c r="B19" s="27"/>
      <c r="C19" s="11"/>
      <c r="D19" s="11"/>
      <c r="E19" s="11"/>
      <c r="F19" s="11"/>
      <c r="G19" s="11"/>
      <c r="H19" s="11"/>
      <c r="I19" s="11"/>
      <c r="J19" s="11"/>
      <c r="K19" s="11"/>
      <c r="L19" s="11"/>
      <c r="M19" s="11"/>
      <c r="N19" s="11"/>
      <c r="O19" s="11"/>
      <c r="P19" s="11"/>
      <c r="Q19" s="11"/>
      <c r="R19" s="11"/>
      <c r="S19" s="11"/>
      <c r="T19" s="11"/>
      <c r="U19" s="11"/>
    </row>
    <row r="20" spans="1:21" ht="17.100000000000001" customHeight="1">
      <c r="A20" s="30" t="s">
        <v>39</v>
      </c>
      <c r="B20" s="38"/>
      <c r="C20" s="12"/>
      <c r="D20" s="11"/>
      <c r="E20" s="11"/>
      <c r="F20" s="12"/>
      <c r="G20" s="11"/>
      <c r="H20" s="11"/>
      <c r="I20" s="11"/>
      <c r="J20" s="11"/>
      <c r="K20" s="11"/>
      <c r="L20" s="11"/>
      <c r="M20" s="11"/>
      <c r="N20" s="11"/>
      <c r="O20" s="11"/>
      <c r="P20" s="11"/>
      <c r="Q20" s="11"/>
      <c r="R20" s="11"/>
      <c r="S20" s="11"/>
      <c r="T20" s="11"/>
      <c r="U20" s="11"/>
    </row>
    <row r="21" spans="1:21" ht="15" hidden="1" customHeight="1">
      <c r="A21" s="2"/>
      <c r="F21" s="11"/>
      <c r="G21" s="11"/>
      <c r="H21" s="11"/>
      <c r="I21" s="11"/>
      <c r="J21" s="11"/>
      <c r="K21" s="11"/>
      <c r="L21" s="11"/>
      <c r="M21" s="11"/>
      <c r="N21" s="11"/>
      <c r="O21" s="11"/>
      <c r="P21" s="11"/>
      <c r="Q21" s="11"/>
      <c r="R21" s="11"/>
      <c r="S21" s="11"/>
      <c r="T21" s="11"/>
      <c r="U21" s="11"/>
    </row>
    <row r="22" spans="1:21" ht="27" customHeight="1">
      <c r="A22" s="17"/>
      <c r="B22" s="29" t="s">
        <v>12</v>
      </c>
      <c r="C22" s="29" t="s">
        <v>13</v>
      </c>
      <c r="D22" s="29" t="s">
        <v>14</v>
      </c>
      <c r="E22" s="29" t="s">
        <v>15</v>
      </c>
      <c r="F22" s="11"/>
      <c r="G22" s="11"/>
      <c r="H22" s="11"/>
      <c r="I22" s="11"/>
      <c r="J22" s="11"/>
      <c r="K22" s="11"/>
      <c r="L22" s="11"/>
      <c r="M22" s="11"/>
      <c r="N22" s="11"/>
      <c r="O22" s="11"/>
      <c r="P22" s="11"/>
      <c r="Q22" s="11"/>
      <c r="R22" s="11"/>
      <c r="S22" s="11"/>
      <c r="T22" s="11"/>
      <c r="U22" s="11"/>
    </row>
    <row r="23" spans="1:21" ht="6" customHeight="1">
      <c r="A23" s="2"/>
      <c r="B23" s="11"/>
      <c r="C23" s="11"/>
      <c r="D23" s="11"/>
      <c r="E23" s="11"/>
      <c r="F23" s="11"/>
      <c r="G23" s="11"/>
      <c r="H23" s="11"/>
      <c r="I23" s="11"/>
      <c r="J23" s="11"/>
      <c r="K23" s="11"/>
      <c r="L23" s="11"/>
      <c r="M23" s="11"/>
      <c r="N23" s="11"/>
      <c r="O23" s="11"/>
      <c r="P23" s="11"/>
      <c r="Q23" s="11"/>
      <c r="R23" s="11"/>
      <c r="S23" s="11"/>
      <c r="T23" s="11"/>
      <c r="U23" s="11"/>
    </row>
    <row r="24" spans="1:21" ht="32.1" customHeight="1">
      <c r="A24" s="31" t="s">
        <v>16</v>
      </c>
      <c r="B24" s="35"/>
      <c r="C24" s="35"/>
      <c r="D24" s="35"/>
      <c r="E24" s="35"/>
      <c r="F24" s="11"/>
      <c r="G24" s="11"/>
      <c r="H24" s="11"/>
      <c r="I24" s="11"/>
      <c r="J24" s="11"/>
      <c r="K24" s="11"/>
      <c r="L24" s="11"/>
      <c r="M24" s="11"/>
      <c r="N24" s="11"/>
      <c r="O24" s="11"/>
      <c r="P24" s="11"/>
      <c r="Q24" s="11"/>
      <c r="R24" s="11"/>
      <c r="S24" s="11"/>
      <c r="T24" s="11"/>
      <c r="U24" s="11"/>
    </row>
    <row r="25" spans="1:21" ht="6" customHeight="1">
      <c r="A25" s="26"/>
      <c r="B25" s="27"/>
      <c r="C25" s="27"/>
      <c r="D25" s="27"/>
      <c r="E25" s="27"/>
      <c r="F25" s="11"/>
      <c r="G25" s="11"/>
      <c r="H25" s="11"/>
      <c r="I25" s="11"/>
      <c r="J25" s="11"/>
      <c r="K25" s="11"/>
      <c r="L25" s="11"/>
      <c r="M25" s="11"/>
      <c r="N25" s="11"/>
      <c r="O25" s="11"/>
      <c r="P25" s="11"/>
      <c r="Q25" s="11"/>
      <c r="R25" s="11"/>
      <c r="S25" s="11"/>
      <c r="T25" s="11"/>
      <c r="U25" s="11"/>
    </row>
    <row r="26" spans="1:21" ht="32.1" customHeight="1">
      <c r="A26" s="32" t="s">
        <v>41</v>
      </c>
      <c r="B26" s="35"/>
      <c r="C26" s="35"/>
      <c r="D26" s="35"/>
      <c r="E26" s="35"/>
      <c r="F26" s="11"/>
      <c r="G26" s="11"/>
      <c r="H26" s="11"/>
      <c r="I26" s="11"/>
      <c r="J26" s="11"/>
      <c r="K26" s="11"/>
      <c r="L26" s="11"/>
      <c r="M26" s="11"/>
      <c r="N26" s="11"/>
      <c r="O26" s="11"/>
      <c r="P26" s="11"/>
      <c r="Q26" s="11"/>
      <c r="R26" s="11"/>
      <c r="S26" s="11"/>
      <c r="T26" s="11"/>
      <c r="U26" s="11"/>
    </row>
    <row r="27" spans="1:21" ht="6" customHeight="1">
      <c r="A27" s="27"/>
      <c r="B27" s="27"/>
      <c r="C27" s="27"/>
      <c r="D27" s="27"/>
      <c r="E27" s="27"/>
      <c r="F27" s="11"/>
      <c r="G27" s="11"/>
      <c r="H27" s="11"/>
      <c r="I27" s="11"/>
      <c r="J27" s="11"/>
      <c r="K27" s="11"/>
      <c r="L27" s="11"/>
      <c r="M27" s="11"/>
      <c r="N27" s="11"/>
      <c r="O27" s="11"/>
      <c r="P27" s="11"/>
      <c r="Q27" s="11"/>
      <c r="R27" s="11"/>
      <c r="S27" s="11"/>
      <c r="T27" s="11"/>
      <c r="U27" s="11"/>
    </row>
    <row r="28" spans="1:21" ht="32.1" customHeight="1">
      <c r="A28" s="32" t="s">
        <v>42</v>
      </c>
      <c r="B28" s="36"/>
      <c r="C28" s="36"/>
      <c r="D28" s="36"/>
      <c r="E28" s="36"/>
      <c r="F28" s="11"/>
      <c r="G28" s="11"/>
      <c r="H28" s="11"/>
      <c r="I28" s="11"/>
      <c r="J28" s="11"/>
      <c r="K28" s="11"/>
      <c r="L28" s="11"/>
      <c r="M28" s="11"/>
      <c r="N28" s="11"/>
      <c r="O28" s="11"/>
      <c r="P28" s="11"/>
      <c r="Q28" s="11"/>
      <c r="R28" s="11"/>
      <c r="S28" s="11"/>
      <c r="T28" s="11"/>
      <c r="U28" s="11"/>
    </row>
    <row r="29" spans="1:21" ht="10.9" hidden="1" customHeight="1">
      <c r="A29" s="2"/>
      <c r="F29" s="11"/>
      <c r="G29" s="11"/>
      <c r="H29" s="11"/>
      <c r="I29" s="11"/>
      <c r="J29" s="11"/>
      <c r="K29" s="11"/>
      <c r="L29" s="11"/>
      <c r="M29" s="11"/>
      <c r="N29" s="11"/>
      <c r="O29" s="11"/>
      <c r="P29" s="11"/>
      <c r="Q29" s="11"/>
      <c r="R29" s="11"/>
      <c r="S29" s="11"/>
      <c r="T29" s="11"/>
      <c r="U29" s="11"/>
    </row>
    <row r="30" spans="1:21" hidden="1">
      <c r="A30" s="33" t="s">
        <v>17</v>
      </c>
      <c r="B30" s="7" t="str">
        <f>IF(B$24="Limited Company",125%,IF(B$26="","",IF(B26="High/Additional",140%,125%)))</f>
        <v/>
      </c>
      <c r="C30" s="7" t="str">
        <f t="shared" ref="C30:E30" si="0">IF(C$24="Limited Company",125%,IF(C$26="","",IF(C26="High/Additional",140%,125%)))</f>
        <v/>
      </c>
      <c r="D30" s="7" t="str">
        <f t="shared" si="0"/>
        <v/>
      </c>
      <c r="E30" s="7" t="str">
        <f t="shared" si="0"/>
        <v/>
      </c>
      <c r="F30" s="11"/>
      <c r="G30" s="11"/>
      <c r="H30" s="11"/>
      <c r="I30" s="11"/>
      <c r="J30" s="11"/>
      <c r="K30" s="11"/>
      <c r="L30" s="11"/>
      <c r="M30" s="11"/>
      <c r="N30" s="11"/>
      <c r="O30" s="11"/>
      <c r="P30" s="11"/>
      <c r="Q30" s="11"/>
      <c r="R30" s="11"/>
      <c r="S30" s="11"/>
      <c r="T30" s="11"/>
      <c r="U30" s="11"/>
    </row>
    <row r="31" spans="1:21" ht="6" customHeight="1">
      <c r="A31" s="17"/>
      <c r="B31" s="11"/>
      <c r="C31" s="11"/>
      <c r="D31" s="11"/>
      <c r="E31" s="11"/>
      <c r="F31" s="11"/>
      <c r="G31" s="11"/>
      <c r="H31" s="11"/>
      <c r="I31" s="11"/>
      <c r="J31" s="11"/>
      <c r="K31" s="11"/>
      <c r="L31" s="11"/>
      <c r="M31" s="11"/>
      <c r="N31" s="11"/>
      <c r="O31" s="11"/>
      <c r="P31" s="11"/>
      <c r="Q31" s="11"/>
      <c r="R31" s="11"/>
      <c r="S31" s="11"/>
      <c r="T31" s="11"/>
      <c r="U31" s="11"/>
    </row>
    <row r="32" spans="1:21" ht="17.100000000000001" customHeight="1">
      <c r="A32" s="39" t="s">
        <v>33</v>
      </c>
      <c r="B32" s="42" t="str">
        <f>IF(AND(B28="",C28="",D28="",E28=""),"",IF(OR(B28="",SUM(B28:E28)&lt;&gt;100),""&amp;SUM(B28:E28)&amp;"% (ERROR: Total share must equal 100%)","OK - 100%"))</f>
        <v/>
      </c>
      <c r="C32" s="22"/>
      <c r="D32" s="11"/>
      <c r="E32" s="11"/>
      <c r="F32" s="11"/>
      <c r="G32" s="11"/>
      <c r="H32" s="11"/>
      <c r="I32" s="11"/>
      <c r="J32" s="11"/>
      <c r="K32" s="11"/>
      <c r="L32" s="11"/>
      <c r="M32" s="11"/>
      <c r="N32" s="11"/>
      <c r="O32" s="11"/>
      <c r="P32" s="11"/>
      <c r="Q32" s="11"/>
      <c r="R32" s="11"/>
      <c r="S32" s="11"/>
      <c r="T32" s="11"/>
      <c r="U32" s="11"/>
    </row>
    <row r="33" spans="1:21" ht="6" hidden="1" customHeight="1">
      <c r="A33" s="17"/>
      <c r="B33" s="11"/>
      <c r="C33" s="11"/>
      <c r="D33" s="11"/>
      <c r="E33" s="11"/>
      <c r="F33" s="11"/>
      <c r="G33" s="11"/>
      <c r="H33" s="11"/>
      <c r="I33" s="11"/>
      <c r="J33" s="11"/>
      <c r="K33" s="11"/>
      <c r="L33" s="11"/>
      <c r="M33" s="11"/>
      <c r="N33" s="11"/>
      <c r="O33" s="11"/>
      <c r="P33" s="11"/>
      <c r="Q33" s="11"/>
      <c r="R33" s="11"/>
      <c r="S33" s="11"/>
      <c r="T33" s="11"/>
      <c r="U33" s="11"/>
    </row>
    <row r="34" spans="1:21" hidden="1">
      <c r="A34" s="33" t="s">
        <v>24</v>
      </c>
      <c r="B34" s="8" t="str">
        <f>IF(AND(B24="Individual",B26=""),"",IF(OR($B$32&lt;&gt;"OK - 100%",B28="",B24=""),"",IF(B30="","",B$30*B$28%)))</f>
        <v/>
      </c>
      <c r="C34" s="23" t="str">
        <f>IF(AND(C24="Individual",C26=""),"",IF(OR($B$32&lt;&gt;"OK - 100%",C28="",C24=""),"",IF(C30="","",C$30*C$28%)))</f>
        <v/>
      </c>
      <c r="D34" s="23" t="str">
        <f>IF(AND(D24="Individual",D26=""),"",IF(OR($B$32&lt;&gt;"OK - 100%",D28="",D24=""),"",IF(D30="","",D$30*D$28%)))</f>
        <v/>
      </c>
      <c r="E34" s="23" t="str">
        <f>IF(AND(E24="Personal",E26=""),"",IF(OR($B$32&lt;&gt;"OK - 100%",E28="",E24=""),"",IF(E30="","",E$30*E$28%)))</f>
        <v/>
      </c>
      <c r="F34" s="11"/>
      <c r="G34" s="11"/>
      <c r="H34" s="11"/>
      <c r="I34" s="11"/>
      <c r="J34" s="11"/>
      <c r="K34" s="11"/>
      <c r="L34" s="11"/>
      <c r="M34" s="11"/>
      <c r="N34" s="11"/>
      <c r="O34" s="11"/>
      <c r="P34" s="11"/>
      <c r="Q34" s="11"/>
      <c r="R34" s="11"/>
      <c r="S34" s="11"/>
      <c r="T34" s="11"/>
      <c r="U34" s="11"/>
    </row>
    <row r="35" spans="1:21" ht="6" customHeight="1">
      <c r="A35" s="2"/>
      <c r="C35" s="11"/>
      <c r="D35" s="11"/>
      <c r="E35" s="11"/>
      <c r="F35" s="11"/>
      <c r="G35" s="11"/>
      <c r="H35" s="11"/>
      <c r="I35" s="11"/>
      <c r="J35" s="11"/>
      <c r="K35" s="11"/>
      <c r="L35" s="11"/>
      <c r="M35" s="11"/>
      <c r="N35" s="11"/>
      <c r="O35" s="11"/>
      <c r="P35" s="11"/>
      <c r="Q35" s="11"/>
      <c r="R35" s="11"/>
      <c r="S35" s="11"/>
      <c r="T35" s="11"/>
      <c r="U35" s="11"/>
    </row>
    <row r="36" spans="1:21" ht="17.100000000000001" customHeight="1">
      <c r="A36" s="39" t="s">
        <v>26</v>
      </c>
      <c r="B36" s="41" t="str">
        <f>IF(OR($B$32&lt;&gt;"OK - 100%",SUM(B34:E34)&lt;125%),"",MAX(125%,SUM(B34:E34)))</f>
        <v/>
      </c>
      <c r="C36" s="22"/>
      <c r="D36" s="11"/>
      <c r="E36" s="11"/>
      <c r="F36" s="11"/>
      <c r="G36" s="11"/>
      <c r="H36" s="11"/>
      <c r="I36" s="11"/>
      <c r="J36" s="11"/>
      <c r="K36" s="11"/>
      <c r="L36" s="11"/>
      <c r="M36" s="11"/>
      <c r="N36" s="11"/>
      <c r="O36" s="11"/>
      <c r="P36" s="11"/>
      <c r="Q36" s="11"/>
      <c r="R36" s="11"/>
      <c r="S36" s="11"/>
      <c r="T36" s="11"/>
      <c r="U36" s="11"/>
    </row>
    <row r="37" spans="1:21" ht="6" customHeight="1">
      <c r="C37" s="11"/>
      <c r="D37" s="11"/>
      <c r="E37" s="11"/>
      <c r="F37" s="11"/>
      <c r="G37" s="11"/>
      <c r="H37" s="11"/>
      <c r="I37" s="11"/>
      <c r="J37" s="11"/>
      <c r="K37" s="11"/>
      <c r="L37" s="11"/>
      <c r="M37" s="11"/>
      <c r="N37" s="11"/>
      <c r="O37" s="11"/>
      <c r="P37" s="11"/>
      <c r="Q37" s="11"/>
      <c r="R37" s="11"/>
      <c r="S37" s="11"/>
      <c r="T37" s="11"/>
      <c r="U37" s="11"/>
    </row>
    <row r="38" spans="1:21">
      <c r="A38" s="4" t="s">
        <v>9</v>
      </c>
      <c r="B38" s="9"/>
      <c r="C38" s="11"/>
      <c r="D38" s="11"/>
      <c r="E38" s="11"/>
      <c r="F38" s="11"/>
      <c r="G38" s="11"/>
      <c r="H38" s="11"/>
      <c r="I38" s="11"/>
      <c r="J38" s="11"/>
      <c r="K38" s="11"/>
      <c r="L38" s="11"/>
      <c r="M38" s="11"/>
      <c r="N38" s="11"/>
      <c r="O38" s="11"/>
      <c r="P38" s="11"/>
      <c r="Q38" s="11"/>
      <c r="R38" s="11"/>
      <c r="S38" s="11"/>
      <c r="T38" s="11"/>
      <c r="U38" s="11"/>
    </row>
    <row r="39" spans="1:21">
      <c r="A39" s="3" t="s">
        <v>10</v>
      </c>
      <c r="B39" s="8" t="str">
        <f>IF(OR(B8="",B10="",B12="",B14="",B16="",B20=""),"",IF(B10="5yr Fixed",B12,IF(B8&lt;&gt;"Remortgage ('historic borrower' w/out capital raising*)",MAX(B12+2%,5.5%),MAX(B12+1%,5.5%))))</f>
        <v/>
      </c>
      <c r="C39" s="11"/>
      <c r="D39" s="11"/>
      <c r="E39" s="11"/>
      <c r="F39" s="11"/>
      <c r="G39" s="11"/>
      <c r="H39" s="11"/>
      <c r="I39" s="11"/>
      <c r="J39" s="11"/>
      <c r="K39" s="11"/>
      <c r="L39" s="11"/>
      <c r="M39" s="11"/>
      <c r="N39" s="11"/>
      <c r="O39" s="11"/>
      <c r="P39" s="11"/>
      <c r="Q39" s="11"/>
      <c r="R39" s="11"/>
      <c r="S39" s="11"/>
      <c r="T39" s="11"/>
      <c r="U39" s="11"/>
    </row>
    <row r="40" spans="1:21">
      <c r="A40" s="3" t="s">
        <v>8</v>
      </c>
      <c r="B40" s="10">
        <f>IF(OR(B39="",B36="",B16=""),0,((B20/B36)*12)/B39)</f>
        <v>0</v>
      </c>
      <c r="C40" s="12"/>
      <c r="D40" s="11"/>
      <c r="E40" s="11"/>
      <c r="F40" s="11"/>
      <c r="G40" s="11"/>
      <c r="H40" s="11"/>
      <c r="I40" s="11"/>
      <c r="J40" s="11"/>
      <c r="K40" s="11"/>
      <c r="L40" s="11"/>
      <c r="M40" s="11"/>
      <c r="N40" s="11"/>
      <c r="O40" s="11"/>
      <c r="P40" s="11"/>
      <c r="Q40" s="11"/>
      <c r="R40" s="11"/>
      <c r="S40" s="11"/>
      <c r="T40" s="11"/>
      <c r="U40" s="11"/>
    </row>
    <row r="41" spans="1:21">
      <c r="A41" s="3" t="s">
        <v>11</v>
      </c>
      <c r="B41" s="10">
        <f>IF(OR(B12="",B16="",B18="",B39="",B16="Interest Only"),0,-PV(B39/12,(B18*12),B20))</f>
        <v>0</v>
      </c>
      <c r="C41" s="11"/>
      <c r="D41" s="11"/>
      <c r="E41" s="11"/>
      <c r="F41" s="11"/>
      <c r="G41" s="11"/>
      <c r="H41" s="11"/>
      <c r="I41" s="11"/>
      <c r="J41" s="11"/>
      <c r="K41" s="11"/>
      <c r="L41" s="11"/>
      <c r="M41" s="11"/>
      <c r="N41" s="11"/>
      <c r="O41" s="11"/>
      <c r="P41" s="11"/>
      <c r="Q41" s="11"/>
      <c r="R41" s="11"/>
      <c r="S41" s="11"/>
      <c r="T41" s="11"/>
      <c r="U41" s="11"/>
    </row>
    <row r="42" spans="1:21" ht="12.75" customHeight="1">
      <c r="C42" s="11"/>
      <c r="D42" s="11"/>
      <c r="E42" s="11"/>
      <c r="F42" s="11"/>
      <c r="G42" s="11"/>
      <c r="H42" s="11"/>
      <c r="I42" s="11"/>
      <c r="J42" s="11"/>
      <c r="K42" s="11"/>
      <c r="L42" s="11"/>
      <c r="M42" s="11"/>
      <c r="N42" s="11"/>
      <c r="O42" s="11"/>
      <c r="P42" s="11"/>
      <c r="Q42" s="11"/>
      <c r="R42" s="11"/>
      <c r="S42" s="11"/>
      <c r="T42" s="11"/>
      <c r="U42" s="11"/>
    </row>
    <row r="43" spans="1:21" ht="48.75" customHeight="1">
      <c r="A43" s="34" t="s">
        <v>40</v>
      </c>
      <c r="B43" s="40" t="str">
        <f>IF(OR(B16="",B40="",B41=""),"",IF(B16="C&amp;I Repayment",MIN(B40,B41),B40))</f>
        <v/>
      </c>
      <c r="C43" s="54" t="s">
        <v>43</v>
      </c>
      <c r="D43" s="54"/>
      <c r="E43" s="54"/>
      <c r="F43" s="11"/>
      <c r="G43" s="11"/>
      <c r="H43" s="11"/>
      <c r="I43" s="11"/>
      <c r="J43" s="11"/>
      <c r="K43" s="11"/>
      <c r="L43" s="11"/>
      <c r="M43" s="11"/>
      <c r="N43" s="11"/>
      <c r="O43" s="11"/>
      <c r="P43" s="11"/>
      <c r="Q43" s="11"/>
      <c r="R43" s="11"/>
      <c r="S43" s="11"/>
      <c r="T43" s="11"/>
      <c r="U43" s="11"/>
    </row>
    <row r="44" spans="1:21" ht="12.75" customHeight="1">
      <c r="A44" s="24"/>
      <c r="B44" s="25"/>
      <c r="C44" s="11"/>
      <c r="D44" s="11"/>
      <c r="E44" s="11"/>
      <c r="F44" s="11"/>
      <c r="G44" s="11"/>
      <c r="H44" s="11"/>
      <c r="I44" s="11"/>
      <c r="J44" s="11"/>
      <c r="K44" s="11"/>
      <c r="L44" s="11"/>
      <c r="M44" s="11"/>
      <c r="N44" s="11"/>
      <c r="O44" s="11"/>
      <c r="P44" s="11"/>
      <c r="Q44" s="11"/>
      <c r="R44" s="11"/>
      <c r="S44" s="11"/>
      <c r="T44" s="11"/>
      <c r="U44" s="11"/>
    </row>
    <row r="45" spans="1:21" ht="12.75" hidden="1" customHeight="1">
      <c r="A45" s="24"/>
      <c r="B45" s="25"/>
      <c r="C45" s="11"/>
      <c r="D45" s="11"/>
      <c r="E45" s="11"/>
      <c r="F45" s="11"/>
      <c r="G45" s="11"/>
      <c r="H45" s="11"/>
      <c r="I45" s="11"/>
      <c r="J45" s="11"/>
      <c r="K45" s="11"/>
      <c r="L45" s="11"/>
      <c r="M45" s="11"/>
      <c r="N45" s="11"/>
      <c r="O45" s="11"/>
      <c r="P45" s="11"/>
      <c r="Q45" s="11"/>
      <c r="R45" s="11"/>
      <c r="S45" s="11"/>
      <c r="T45" s="11"/>
      <c r="U45" s="11"/>
    </row>
    <row r="46" spans="1:21" ht="12.75" hidden="1" customHeight="1">
      <c r="A46" s="24"/>
      <c r="B46" s="25"/>
      <c r="C46" s="11"/>
      <c r="D46" s="11"/>
      <c r="E46" s="11"/>
      <c r="F46" s="11"/>
      <c r="G46" s="11"/>
      <c r="H46" s="11"/>
      <c r="I46" s="11"/>
      <c r="J46" s="11"/>
      <c r="K46" s="11"/>
      <c r="L46" s="11"/>
      <c r="M46" s="11"/>
      <c r="N46" s="11"/>
      <c r="O46" s="11"/>
      <c r="P46" s="11"/>
      <c r="Q46" s="11"/>
      <c r="R46" s="11"/>
      <c r="S46" s="11"/>
      <c r="T46" s="11"/>
      <c r="U46" s="11"/>
    </row>
    <row r="47" spans="1:21" ht="18.75" customHeight="1">
      <c r="A47" s="45" t="s">
        <v>34</v>
      </c>
      <c r="B47" s="45"/>
      <c r="C47" s="45"/>
      <c r="D47" s="45"/>
      <c r="E47" s="45"/>
      <c r="F47" s="45"/>
      <c r="G47" s="11"/>
      <c r="H47" s="11"/>
      <c r="I47" s="11"/>
      <c r="J47" s="11"/>
      <c r="K47" s="11"/>
      <c r="L47" s="11"/>
      <c r="M47" s="11"/>
      <c r="N47" s="11"/>
      <c r="O47" s="11"/>
      <c r="P47" s="11"/>
      <c r="Q47" s="11"/>
      <c r="R47" s="11"/>
      <c r="S47" s="11"/>
      <c r="T47" s="11"/>
      <c r="U47" s="11"/>
    </row>
    <row r="48" spans="1:21" s="6" customFormat="1" ht="52.5" customHeight="1">
      <c r="A48" s="46" t="s">
        <v>46</v>
      </c>
      <c r="B48" s="46"/>
      <c r="C48" s="46"/>
      <c r="D48" s="46"/>
      <c r="E48" s="46"/>
      <c r="F48" s="46"/>
      <c r="G48" s="21"/>
      <c r="H48" s="21"/>
      <c r="I48" s="21"/>
      <c r="J48" s="21"/>
      <c r="K48" s="21"/>
      <c r="L48" s="21"/>
      <c r="M48" s="21"/>
      <c r="N48" s="21"/>
      <c r="O48" s="21"/>
      <c r="P48" s="21"/>
      <c r="Q48" s="21"/>
      <c r="R48" s="21"/>
      <c r="S48" s="21"/>
      <c r="T48" s="21"/>
      <c r="U48" s="21"/>
    </row>
    <row r="49" spans="1:21" s="6" customFormat="1" ht="23.25" hidden="1" customHeight="1">
      <c r="A49" s="46"/>
      <c r="B49" s="46"/>
      <c r="C49" s="46"/>
      <c r="D49" s="46"/>
      <c r="E49" s="46"/>
      <c r="F49" s="46"/>
      <c r="G49" s="21"/>
      <c r="H49" s="21"/>
      <c r="I49" s="21"/>
      <c r="J49" s="21"/>
      <c r="K49" s="21"/>
      <c r="L49" s="21"/>
      <c r="M49" s="21"/>
      <c r="N49" s="21"/>
      <c r="O49" s="21"/>
      <c r="P49" s="21"/>
      <c r="Q49" s="21"/>
      <c r="R49" s="21"/>
      <c r="S49" s="21"/>
      <c r="T49" s="21"/>
      <c r="U49" s="21"/>
    </row>
    <row r="50" spans="1:21" ht="32.25" hidden="1" customHeight="1">
      <c r="A50" s="46"/>
      <c r="B50" s="46"/>
      <c r="C50" s="46"/>
      <c r="D50" s="46"/>
      <c r="E50" s="46"/>
      <c r="F50" s="46"/>
      <c r="G50" s="11"/>
      <c r="H50" s="11"/>
      <c r="I50" s="11"/>
      <c r="J50" s="11"/>
      <c r="K50" s="11"/>
      <c r="L50" s="11"/>
      <c r="M50" s="11"/>
      <c r="N50" s="11"/>
      <c r="O50" s="11"/>
      <c r="P50" s="11"/>
      <c r="Q50" s="11"/>
      <c r="R50" s="11"/>
      <c r="S50" s="11"/>
      <c r="T50" s="11"/>
      <c r="U50" s="11"/>
    </row>
    <row r="51" spans="1:21">
      <c r="A51" s="47"/>
      <c r="B51" s="47"/>
      <c r="C51" s="47"/>
      <c r="D51" s="47"/>
      <c r="E51" s="47"/>
      <c r="F51" s="47"/>
      <c r="G51" s="11"/>
      <c r="H51" s="11"/>
      <c r="I51" s="11"/>
      <c r="J51" s="11"/>
      <c r="K51" s="11"/>
      <c r="L51" s="11"/>
      <c r="M51" s="11"/>
      <c r="N51" s="11"/>
      <c r="O51" s="11"/>
      <c r="P51" s="11"/>
      <c r="Q51" s="11"/>
      <c r="R51" s="11"/>
      <c r="S51" s="11"/>
      <c r="T51" s="11"/>
      <c r="U51" s="11"/>
    </row>
    <row r="52" spans="1:21">
      <c r="A52" s="47"/>
      <c r="B52" s="47"/>
      <c r="C52" s="47"/>
      <c r="D52" s="47"/>
      <c r="E52" s="47"/>
      <c r="F52" s="47"/>
      <c r="G52" s="11"/>
      <c r="H52" s="11"/>
      <c r="I52" s="11"/>
      <c r="J52" s="11"/>
      <c r="K52" s="11"/>
      <c r="L52" s="11"/>
      <c r="M52" s="11"/>
      <c r="N52" s="11"/>
      <c r="O52" s="11"/>
      <c r="P52" s="11"/>
      <c r="Q52" s="11"/>
      <c r="R52" s="11"/>
      <c r="S52" s="11"/>
      <c r="T52" s="11"/>
      <c r="U52" s="11"/>
    </row>
    <row r="53" spans="1:21">
      <c r="A53" s="47"/>
      <c r="B53" s="47"/>
      <c r="C53" s="47"/>
      <c r="D53" s="47"/>
      <c r="E53" s="47"/>
      <c r="F53" s="47"/>
      <c r="G53" s="11"/>
      <c r="H53" s="11"/>
      <c r="I53" s="11"/>
      <c r="J53" s="11"/>
      <c r="K53" s="11"/>
      <c r="L53" s="11"/>
      <c r="M53" s="11"/>
      <c r="N53" s="11"/>
      <c r="O53" s="11"/>
      <c r="P53" s="11"/>
      <c r="Q53" s="11"/>
      <c r="R53" s="11"/>
      <c r="S53" s="11"/>
      <c r="T53" s="11"/>
      <c r="U53" s="11"/>
    </row>
    <row r="54" spans="1:21">
      <c r="A54" s="47"/>
      <c r="B54" s="47"/>
      <c r="C54" s="47"/>
      <c r="D54" s="47"/>
      <c r="E54" s="47"/>
      <c r="F54" s="47"/>
      <c r="G54" s="11"/>
      <c r="H54" s="11"/>
      <c r="I54" s="11"/>
      <c r="J54" s="11"/>
      <c r="K54" s="11"/>
      <c r="L54" s="11"/>
      <c r="M54" s="11"/>
      <c r="N54" s="11"/>
      <c r="O54" s="11"/>
      <c r="P54" s="11"/>
      <c r="Q54" s="11"/>
      <c r="R54" s="11"/>
      <c r="S54" s="11"/>
      <c r="T54" s="11"/>
      <c r="U54" s="11"/>
    </row>
    <row r="55" spans="1:21">
      <c r="A55" s="47"/>
      <c r="B55" s="47"/>
      <c r="C55" s="47"/>
      <c r="D55" s="47"/>
      <c r="E55" s="47"/>
      <c r="F55" s="47"/>
      <c r="G55" s="11"/>
      <c r="H55" s="11"/>
      <c r="I55" s="11"/>
      <c r="J55" s="11"/>
      <c r="K55" s="11"/>
      <c r="L55" s="11"/>
      <c r="M55" s="11"/>
      <c r="N55" s="11"/>
      <c r="O55" s="11"/>
      <c r="P55" s="11"/>
      <c r="Q55" s="11"/>
      <c r="R55" s="11"/>
      <c r="S55" s="11"/>
      <c r="T55" s="11"/>
      <c r="U55" s="11"/>
    </row>
    <row r="56" spans="1:21">
      <c r="A56" s="47"/>
      <c r="B56" s="47"/>
      <c r="C56" s="47"/>
      <c r="D56" s="47"/>
      <c r="E56" s="47"/>
      <c r="F56" s="47"/>
      <c r="G56" s="11"/>
      <c r="H56" s="11"/>
      <c r="I56" s="11"/>
      <c r="J56" s="11"/>
      <c r="K56" s="11"/>
      <c r="L56" s="11"/>
      <c r="M56" s="11"/>
      <c r="N56" s="11"/>
      <c r="O56" s="11"/>
      <c r="P56" s="11"/>
      <c r="Q56" s="11"/>
      <c r="R56" s="11"/>
      <c r="S56" s="11"/>
      <c r="T56" s="11"/>
      <c r="U56" s="11"/>
    </row>
    <row r="57" spans="1:21">
      <c r="A57" s="47"/>
      <c r="B57" s="47"/>
      <c r="C57" s="47"/>
      <c r="D57" s="47"/>
      <c r="E57" s="47"/>
      <c r="F57" s="47"/>
      <c r="G57" s="11"/>
      <c r="H57" s="11"/>
      <c r="I57" s="11"/>
      <c r="J57" s="11"/>
      <c r="K57" s="11"/>
      <c r="L57" s="11"/>
      <c r="M57" s="11"/>
      <c r="N57" s="11"/>
      <c r="O57" s="11"/>
      <c r="P57" s="11"/>
      <c r="Q57" s="11"/>
      <c r="R57" s="11"/>
      <c r="S57" s="11"/>
      <c r="T57" s="11"/>
      <c r="U57" s="11"/>
    </row>
    <row r="58" spans="1:21">
      <c r="A58" s="11"/>
      <c r="B58" s="11"/>
      <c r="C58" s="11"/>
      <c r="D58" s="11"/>
      <c r="E58" s="11"/>
      <c r="F58" s="11"/>
      <c r="G58" s="11"/>
      <c r="H58" s="11"/>
      <c r="I58" s="11"/>
      <c r="J58" s="11"/>
      <c r="K58" s="11"/>
      <c r="L58" s="11"/>
      <c r="M58" s="11"/>
      <c r="N58" s="11"/>
      <c r="O58" s="11"/>
      <c r="P58" s="11"/>
      <c r="Q58" s="11"/>
      <c r="R58" s="11"/>
      <c r="S58" s="11"/>
      <c r="T58" s="11"/>
      <c r="U58" s="11"/>
    </row>
    <row r="59" spans="1:21" hidden="1">
      <c r="A59" s="11"/>
      <c r="B59" s="11"/>
      <c r="C59" s="11"/>
      <c r="D59" s="11"/>
      <c r="E59" s="11"/>
      <c r="F59" s="11"/>
      <c r="G59" s="11"/>
      <c r="H59" s="11"/>
      <c r="I59" s="11"/>
      <c r="J59" s="11"/>
      <c r="K59" s="11"/>
      <c r="L59" s="11"/>
      <c r="M59" s="11"/>
      <c r="N59" s="11"/>
      <c r="O59" s="11"/>
      <c r="P59" s="11"/>
      <c r="Q59" s="11"/>
      <c r="R59" s="11"/>
      <c r="S59" s="11"/>
      <c r="T59" s="11"/>
      <c r="U59" s="11"/>
    </row>
    <row r="60" spans="1:21" hidden="1">
      <c r="A60" s="11"/>
      <c r="B60" s="11"/>
      <c r="C60" s="11"/>
      <c r="D60" s="11"/>
      <c r="E60" s="11"/>
      <c r="F60" s="11"/>
      <c r="G60" s="11"/>
      <c r="H60" s="11"/>
      <c r="I60" s="11"/>
      <c r="J60" s="11"/>
      <c r="K60" s="11"/>
      <c r="L60" s="11"/>
      <c r="M60" s="11"/>
      <c r="N60" s="11"/>
      <c r="O60" s="11"/>
      <c r="P60" s="11"/>
      <c r="Q60" s="11"/>
      <c r="R60" s="11"/>
      <c r="S60" s="11"/>
      <c r="T60" s="11"/>
      <c r="U60" s="11"/>
    </row>
    <row r="61" spans="1:21" hidden="1">
      <c r="A61" s="11"/>
      <c r="B61" s="11"/>
      <c r="C61" s="11"/>
      <c r="D61" s="11"/>
      <c r="E61" s="11"/>
      <c r="F61" s="11"/>
      <c r="G61" s="11"/>
      <c r="H61" s="11"/>
      <c r="I61" s="11"/>
      <c r="J61" s="11"/>
      <c r="K61" s="11"/>
      <c r="L61" s="11"/>
      <c r="M61" s="11"/>
      <c r="N61" s="11"/>
      <c r="O61" s="11"/>
      <c r="P61" s="11"/>
      <c r="Q61" s="11"/>
      <c r="R61" s="11"/>
      <c r="S61" s="11"/>
      <c r="T61" s="11"/>
      <c r="U61" s="11"/>
    </row>
    <row r="62" spans="1:21" hidden="1">
      <c r="A62" s="11"/>
      <c r="B62" s="11"/>
      <c r="C62" s="11"/>
      <c r="D62" s="11"/>
      <c r="E62" s="11"/>
      <c r="F62" s="11"/>
      <c r="G62" s="11"/>
      <c r="H62" s="11"/>
      <c r="I62" s="11"/>
      <c r="J62" s="11"/>
      <c r="K62" s="11"/>
      <c r="L62" s="11"/>
      <c r="M62" s="11"/>
      <c r="N62" s="11"/>
      <c r="O62" s="11"/>
      <c r="P62" s="11"/>
      <c r="Q62" s="11"/>
      <c r="R62" s="11"/>
      <c r="S62" s="11"/>
      <c r="T62" s="11"/>
      <c r="U62" s="11"/>
    </row>
    <row r="63" spans="1:21" hidden="1">
      <c r="A63" s="11"/>
      <c r="B63" s="11"/>
      <c r="C63" s="11"/>
      <c r="D63" s="11"/>
      <c r="E63" s="11"/>
      <c r="F63" s="11"/>
      <c r="G63" s="11"/>
      <c r="H63" s="11"/>
      <c r="I63" s="11"/>
      <c r="J63" s="11"/>
      <c r="K63" s="11"/>
      <c r="L63" s="11"/>
      <c r="M63" s="11"/>
      <c r="N63" s="11"/>
      <c r="O63" s="11"/>
      <c r="P63" s="11"/>
      <c r="Q63" s="11"/>
      <c r="R63" s="11"/>
      <c r="S63" s="11"/>
      <c r="T63" s="11"/>
      <c r="U63" s="11"/>
    </row>
    <row r="64" spans="1:21" hidden="1">
      <c r="A64" s="11"/>
      <c r="B64" s="11"/>
      <c r="C64" s="11"/>
      <c r="D64" s="11"/>
      <c r="E64" s="11"/>
      <c r="F64" s="11"/>
      <c r="G64" s="11"/>
      <c r="H64" s="11"/>
      <c r="I64" s="11"/>
      <c r="J64" s="11"/>
      <c r="K64" s="11"/>
      <c r="L64" s="11"/>
      <c r="M64" s="11"/>
      <c r="N64" s="11"/>
      <c r="O64" s="11"/>
      <c r="P64" s="11"/>
      <c r="Q64" s="11"/>
      <c r="R64" s="11"/>
      <c r="S64" s="11"/>
      <c r="T64" s="11"/>
      <c r="U64" s="11"/>
    </row>
    <row r="65" spans="1:21" hidden="1">
      <c r="A65" s="11"/>
      <c r="B65" s="11"/>
      <c r="C65" s="11"/>
      <c r="D65" s="11"/>
      <c r="E65" s="11"/>
      <c r="F65" s="11"/>
      <c r="G65" s="11"/>
      <c r="H65" s="11"/>
      <c r="I65" s="11"/>
      <c r="J65" s="11"/>
      <c r="K65" s="11"/>
      <c r="L65" s="11"/>
      <c r="M65" s="11"/>
      <c r="N65" s="11"/>
      <c r="O65" s="11"/>
      <c r="P65" s="11"/>
      <c r="Q65" s="11"/>
      <c r="R65" s="11"/>
      <c r="S65" s="11"/>
      <c r="T65" s="11"/>
      <c r="U65" s="11"/>
    </row>
    <row r="66" spans="1:21" hidden="1">
      <c r="A66" s="11"/>
      <c r="B66" s="11"/>
      <c r="C66" s="11"/>
      <c r="D66" s="11"/>
      <c r="E66" s="11"/>
      <c r="F66" s="11"/>
      <c r="G66" s="11"/>
      <c r="H66" s="11"/>
      <c r="I66" s="11"/>
      <c r="J66" s="11"/>
      <c r="K66" s="11"/>
      <c r="L66" s="11"/>
      <c r="M66" s="11"/>
      <c r="N66" s="11"/>
      <c r="O66" s="11"/>
      <c r="P66" s="11"/>
      <c r="Q66" s="11"/>
      <c r="R66" s="11"/>
      <c r="S66" s="11"/>
      <c r="T66" s="11"/>
      <c r="U66" s="11"/>
    </row>
    <row r="67" spans="1:21" hidden="1">
      <c r="A67" s="11"/>
      <c r="B67" s="11"/>
      <c r="C67" s="11"/>
      <c r="D67" s="11"/>
      <c r="E67" s="11"/>
      <c r="F67" s="11"/>
      <c r="G67" s="11"/>
      <c r="H67" s="11"/>
      <c r="I67" s="11"/>
      <c r="J67" s="11"/>
      <c r="K67" s="11"/>
      <c r="L67" s="11"/>
      <c r="M67" s="11"/>
      <c r="N67" s="11"/>
      <c r="O67" s="11"/>
      <c r="P67" s="11"/>
      <c r="Q67" s="11"/>
      <c r="R67" s="11"/>
      <c r="S67" s="11"/>
      <c r="T67" s="11"/>
      <c r="U67" s="11"/>
    </row>
    <row r="68" spans="1:21" hidden="1">
      <c r="A68" s="11"/>
      <c r="B68" s="11"/>
      <c r="C68" s="11"/>
      <c r="D68" s="11"/>
      <c r="E68" s="11"/>
      <c r="F68" s="11"/>
      <c r="G68" s="11"/>
      <c r="H68" s="11"/>
      <c r="I68" s="11"/>
      <c r="J68" s="11"/>
      <c r="K68" s="11"/>
      <c r="L68" s="11"/>
      <c r="M68" s="11"/>
      <c r="N68" s="11"/>
      <c r="O68" s="11"/>
      <c r="P68" s="11"/>
      <c r="Q68" s="11"/>
      <c r="R68" s="11"/>
      <c r="S68" s="11"/>
      <c r="T68" s="11"/>
      <c r="U68" s="11"/>
    </row>
  </sheetData>
  <sheetProtection algorithmName="SHA-512" hashValue="bgbFacQJ98EdUejEk77Kg8Uq884AW8js/CRaZZHLD80/mvgGmm+Yage+6P5lisf/BFiMOgSdIo5/JcyAWSCUUg==" saltValue="stPQ/lLC+HzpTm5gI6XBTQ==" spinCount="100000" sheet="1" objects="1" scenarios="1"/>
  <mergeCells count="9">
    <mergeCell ref="A1:F1"/>
    <mergeCell ref="A47:F47"/>
    <mergeCell ref="A48:F50"/>
    <mergeCell ref="A51:F57"/>
    <mergeCell ref="A4:E4"/>
    <mergeCell ref="B8:C8"/>
    <mergeCell ref="A6:E6"/>
    <mergeCell ref="D8:E8"/>
    <mergeCell ref="C43:E43"/>
  </mergeCells>
  <conditionalFormatting sqref="B32">
    <cfRule type="cellIs" dxfId="3" priority="2" operator="equal">
      <formula>"OK - 100%"</formula>
    </cfRule>
  </conditionalFormatting>
  <conditionalFormatting sqref="B27:E28">
    <cfRule type="expression" dxfId="2" priority="11">
      <formula>B25="Limited Company"</formula>
    </cfRule>
  </conditionalFormatting>
  <conditionalFormatting sqref="B29:E29">
    <cfRule type="expression" dxfId="1" priority="1">
      <formula>B21="Limited Company"</formula>
    </cfRule>
  </conditionalFormatting>
  <conditionalFormatting sqref="B33:E33">
    <cfRule type="expression" dxfId="0" priority="3">
      <formula>B31="Limited Company"</formula>
    </cfRule>
  </conditionalFormatting>
  <pageMargins left="0.7" right="0.7" top="0.51958333333333329" bottom="0.75" header="0.3" footer="0.3"/>
  <pageSetup paperSize="9" scale="58" orientation="landscape" r:id="rId1"/>
  <headerFooter>
    <oddHeader>&amp;RTime: &amp;T  Date:&amp;D</oddHeader>
  </headerFooter>
  <customProperties>
    <customPr name="QAA_DRILLPATH_NODE_ID" r:id="rId2"/>
  </customPropertie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27E9915F-D18D-48A9-9D81-25C8B2688ACC}">
          <x14:formula1>
            <xm:f>IF(B25="Limited Company",FALSE,Lists!$B$2:$B$4)</xm:f>
          </x14:formula1>
          <xm:sqref>B33:E33 B27:E27</xm:sqref>
        </x14:dataValidation>
        <x14:dataValidation type="list" allowBlank="1" showInputMessage="1" showErrorMessage="1" xr:uid="{8BE28829-8BC2-4D48-932F-4CBCE2DB1B36}">
          <x14:formula1>
            <xm:f>Lists!$D$2:$D$3</xm:f>
          </x14:formula1>
          <xm:sqref>B16</xm:sqref>
        </x14:dataValidation>
        <x14:dataValidation type="list" allowBlank="1" showInputMessage="1" showErrorMessage="1" xr:uid="{8F7BFFF0-372B-4127-A9F5-1025D5B8EA77}">
          <x14:formula1>
            <xm:f>Lists!$A$2:$A$3</xm:f>
          </x14:formula1>
          <xm:sqref>B24:E24</xm:sqref>
        </x14:dataValidation>
        <x14:dataValidation type="list" allowBlank="1" showInputMessage="1" showErrorMessage="1" xr:uid="{6E36D29D-C008-4DF7-BBFE-113BE4582887}">
          <x14:formula1>
            <xm:f>Lists!$E$2:$E$27</xm:f>
          </x14:formula1>
          <xm:sqref>B18</xm:sqref>
        </x14:dataValidation>
        <x14:dataValidation type="list" allowBlank="1" showInputMessage="1" showErrorMessage="1" xr:uid="{5F54ADAF-D820-4439-BF2D-86CB02010EDC}">
          <x14:formula1>
            <xm:f>Lists!$F$2:$F$102</xm:f>
          </x14:formula1>
          <xm:sqref>B28:E28</xm:sqref>
        </x14:dataValidation>
        <x14:dataValidation type="list" allowBlank="1" showInputMessage="1" showErrorMessage="1" xr:uid="{2E2178FB-682B-4639-81B1-D7E5DDA1EFD3}">
          <x14:formula1>
            <xm:f>Lists!$G$2:$G$5</xm:f>
          </x14:formula1>
          <xm:sqref>B8</xm:sqref>
        </x14:dataValidation>
        <x14:dataValidation type="list" allowBlank="1" showInputMessage="1" showErrorMessage="1" xr:uid="{D0A4A913-DE67-4352-BCE1-FFE9AFFA243B}">
          <x14:formula1>
            <xm:f>IF(B21="Limited Company",FALSE,Lists!$B$2:$B$4)</xm:f>
          </x14:formula1>
          <xm:sqref>B29:E29</xm:sqref>
        </x14:dataValidation>
        <x14:dataValidation type="list" allowBlank="1" showInputMessage="1" showErrorMessage="1" xr:uid="{E0DF72D9-B208-4971-8B20-F8AE67B59053}">
          <x14:formula1>
            <xm:f>Lists!$B$2:$B$3</xm:f>
          </x14:formula1>
          <xm:sqref>B26:E26</xm:sqref>
        </x14:dataValidation>
        <x14:dataValidation type="list" allowBlank="1" showInputMessage="1" showErrorMessage="1" xr:uid="{36B61253-5A98-4437-82A6-6EE0BCBAE360}">
          <x14:formula1>
            <xm:f>Lists!$C$2:$C$4</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AC4F-A1D9-4B83-BF22-E015F9265846}">
  <dimension ref="A1:H102"/>
  <sheetViews>
    <sheetView workbookViewId="0">
      <selection activeCell="C2" sqref="C2"/>
    </sheetView>
  </sheetViews>
  <sheetFormatPr defaultRowHeight="15"/>
  <cols>
    <col min="1" max="1" width="17.28515625" customWidth="1"/>
    <col min="2" max="2" width="18.7109375" customWidth="1"/>
    <col min="3" max="3" width="17.7109375" customWidth="1"/>
    <col min="4" max="4" width="17.85546875" customWidth="1"/>
    <col min="6" max="6" width="9.7109375" bestFit="1" customWidth="1"/>
    <col min="7" max="7" width="48.28515625" bestFit="1" customWidth="1"/>
    <col min="8" max="8" width="9.7109375" customWidth="1"/>
  </cols>
  <sheetData>
    <row r="1" spans="1:8">
      <c r="A1" s="1" t="s">
        <v>1</v>
      </c>
      <c r="B1" s="1" t="s">
        <v>3</v>
      </c>
      <c r="C1" s="1" t="s">
        <v>4</v>
      </c>
      <c r="D1" s="1" t="s">
        <v>0</v>
      </c>
      <c r="E1" s="1" t="s">
        <v>7</v>
      </c>
      <c r="F1" s="1" t="s">
        <v>18</v>
      </c>
      <c r="G1" s="1" t="s">
        <v>20</v>
      </c>
      <c r="H1" s="1" t="s">
        <v>21</v>
      </c>
    </row>
    <row r="2" spans="1:8">
      <c r="A2" t="s">
        <v>27</v>
      </c>
      <c r="B2" t="s">
        <v>36</v>
      </c>
      <c r="C2" t="s">
        <v>49</v>
      </c>
      <c r="D2" t="s">
        <v>5</v>
      </c>
      <c r="E2">
        <v>30</v>
      </c>
      <c r="F2">
        <v>100</v>
      </c>
      <c r="G2" t="s">
        <v>31</v>
      </c>
      <c r="H2" s="2">
        <v>0</v>
      </c>
    </row>
    <row r="3" spans="1:8">
      <c r="A3" t="s">
        <v>2</v>
      </c>
      <c r="B3" t="s">
        <v>35</v>
      </c>
      <c r="C3" t="s">
        <v>48</v>
      </c>
      <c r="D3" t="s">
        <v>6</v>
      </c>
      <c r="E3">
        <v>29</v>
      </c>
      <c r="F3">
        <v>99</v>
      </c>
      <c r="G3" t="s">
        <v>29</v>
      </c>
      <c r="H3" s="2">
        <v>50250</v>
      </c>
    </row>
    <row r="4" spans="1:8">
      <c r="C4" t="s">
        <v>47</v>
      </c>
      <c r="E4">
        <v>28</v>
      </c>
      <c r="F4">
        <v>98</v>
      </c>
      <c r="G4" t="s">
        <v>28</v>
      </c>
    </row>
    <row r="5" spans="1:8">
      <c r="E5">
        <v>27</v>
      </c>
      <c r="F5">
        <v>97</v>
      </c>
      <c r="G5" t="s">
        <v>30</v>
      </c>
    </row>
    <row r="6" spans="1:8">
      <c r="E6">
        <v>26</v>
      </c>
      <c r="F6">
        <v>96</v>
      </c>
    </row>
    <row r="7" spans="1:8">
      <c r="E7">
        <v>25</v>
      </c>
      <c r="F7">
        <v>95</v>
      </c>
    </row>
    <row r="8" spans="1:8">
      <c r="E8">
        <v>24</v>
      </c>
      <c r="F8">
        <v>94</v>
      </c>
    </row>
    <row r="9" spans="1:8">
      <c r="E9">
        <v>23</v>
      </c>
      <c r="F9">
        <v>93</v>
      </c>
    </row>
    <row r="10" spans="1:8">
      <c r="E10">
        <v>22</v>
      </c>
      <c r="F10">
        <v>92</v>
      </c>
    </row>
    <row r="11" spans="1:8">
      <c r="E11">
        <v>21</v>
      </c>
      <c r="F11">
        <v>91</v>
      </c>
    </row>
    <row r="12" spans="1:8">
      <c r="E12">
        <v>20</v>
      </c>
      <c r="F12">
        <v>90</v>
      </c>
    </row>
    <row r="13" spans="1:8">
      <c r="E13">
        <v>19</v>
      </c>
      <c r="F13">
        <v>89</v>
      </c>
    </row>
    <row r="14" spans="1:8">
      <c r="E14">
        <v>18</v>
      </c>
      <c r="F14">
        <v>88</v>
      </c>
    </row>
    <row r="15" spans="1:8">
      <c r="E15">
        <v>17</v>
      </c>
      <c r="F15">
        <v>87</v>
      </c>
    </row>
    <row r="16" spans="1:8">
      <c r="E16">
        <v>16</v>
      </c>
      <c r="F16">
        <v>86</v>
      </c>
    </row>
    <row r="17" spans="5:6">
      <c r="E17">
        <v>15</v>
      </c>
      <c r="F17">
        <v>85</v>
      </c>
    </row>
    <row r="18" spans="5:6">
      <c r="E18">
        <v>14</v>
      </c>
      <c r="F18">
        <v>84</v>
      </c>
    </row>
    <row r="19" spans="5:6">
      <c r="E19">
        <v>13</v>
      </c>
      <c r="F19">
        <v>83</v>
      </c>
    </row>
    <row r="20" spans="5:6">
      <c r="E20">
        <v>12</v>
      </c>
      <c r="F20">
        <v>82</v>
      </c>
    </row>
    <row r="21" spans="5:6">
      <c r="E21">
        <v>11</v>
      </c>
      <c r="F21">
        <v>81</v>
      </c>
    </row>
    <row r="22" spans="5:6">
      <c r="E22">
        <v>10</v>
      </c>
      <c r="F22">
        <v>80</v>
      </c>
    </row>
    <row r="23" spans="5:6">
      <c r="E23">
        <v>9</v>
      </c>
      <c r="F23">
        <v>79</v>
      </c>
    </row>
    <row r="24" spans="5:6">
      <c r="E24">
        <v>8</v>
      </c>
      <c r="F24">
        <v>78</v>
      </c>
    </row>
    <row r="25" spans="5:6">
      <c r="E25">
        <v>7</v>
      </c>
      <c r="F25">
        <v>77</v>
      </c>
    </row>
    <row r="26" spans="5:6">
      <c r="E26">
        <v>6</v>
      </c>
      <c r="F26">
        <v>76</v>
      </c>
    </row>
    <row r="27" spans="5:6">
      <c r="E27">
        <v>5</v>
      </c>
      <c r="F27">
        <v>75</v>
      </c>
    </row>
    <row r="28" spans="5:6">
      <c r="F28">
        <v>74</v>
      </c>
    </row>
    <row r="29" spans="5:6">
      <c r="F29">
        <v>73</v>
      </c>
    </row>
    <row r="30" spans="5:6">
      <c r="F30">
        <v>72</v>
      </c>
    </row>
    <row r="31" spans="5:6">
      <c r="F31">
        <v>71</v>
      </c>
    </row>
    <row r="32" spans="5:6">
      <c r="F32">
        <v>70</v>
      </c>
    </row>
    <row r="33" spans="6:6">
      <c r="F33">
        <v>69</v>
      </c>
    </row>
    <row r="34" spans="6:6">
      <c r="F34">
        <v>68</v>
      </c>
    </row>
    <row r="35" spans="6:6">
      <c r="F35">
        <v>67</v>
      </c>
    </row>
    <row r="36" spans="6:6">
      <c r="F36">
        <v>66</v>
      </c>
    </row>
    <row r="37" spans="6:6">
      <c r="F37">
        <v>65</v>
      </c>
    </row>
    <row r="38" spans="6:6">
      <c r="F38">
        <v>64</v>
      </c>
    </row>
    <row r="39" spans="6:6">
      <c r="F39">
        <v>63</v>
      </c>
    </row>
    <row r="40" spans="6:6">
      <c r="F40">
        <v>62</v>
      </c>
    </row>
    <row r="41" spans="6:6">
      <c r="F41">
        <v>61</v>
      </c>
    </row>
    <row r="42" spans="6:6">
      <c r="F42">
        <v>60</v>
      </c>
    </row>
    <row r="43" spans="6:6">
      <c r="F43">
        <v>59</v>
      </c>
    </row>
    <row r="44" spans="6:6">
      <c r="F44">
        <v>58</v>
      </c>
    </row>
    <row r="45" spans="6:6">
      <c r="F45">
        <v>57</v>
      </c>
    </row>
    <row r="46" spans="6:6">
      <c r="F46">
        <v>56</v>
      </c>
    </row>
    <row r="47" spans="6:6">
      <c r="F47">
        <v>55</v>
      </c>
    </row>
    <row r="48" spans="6:6">
      <c r="F48">
        <v>54</v>
      </c>
    </row>
    <row r="49" spans="6:6">
      <c r="F49">
        <v>53</v>
      </c>
    </row>
    <row r="50" spans="6:6">
      <c r="F50">
        <v>52</v>
      </c>
    </row>
    <row r="51" spans="6:6">
      <c r="F51">
        <v>51</v>
      </c>
    </row>
    <row r="52" spans="6:6">
      <c r="F52">
        <v>50</v>
      </c>
    </row>
    <row r="53" spans="6:6">
      <c r="F53">
        <v>49</v>
      </c>
    </row>
    <row r="54" spans="6:6">
      <c r="F54">
        <v>48</v>
      </c>
    </row>
    <row r="55" spans="6:6">
      <c r="F55">
        <v>47</v>
      </c>
    </row>
    <row r="56" spans="6:6">
      <c r="F56">
        <v>46</v>
      </c>
    </row>
    <row r="57" spans="6:6">
      <c r="F57">
        <v>45</v>
      </c>
    </row>
    <row r="58" spans="6:6">
      <c r="F58">
        <v>44</v>
      </c>
    </row>
    <row r="59" spans="6:6">
      <c r="F59">
        <v>43</v>
      </c>
    </row>
    <row r="60" spans="6:6">
      <c r="F60">
        <v>42</v>
      </c>
    </row>
    <row r="61" spans="6:6">
      <c r="F61">
        <v>41</v>
      </c>
    </row>
    <row r="62" spans="6:6">
      <c r="F62">
        <v>40</v>
      </c>
    </row>
    <row r="63" spans="6:6">
      <c r="F63">
        <v>39</v>
      </c>
    </row>
    <row r="64" spans="6:6">
      <c r="F64">
        <v>38</v>
      </c>
    </row>
    <row r="65" spans="6:6">
      <c r="F65">
        <v>37</v>
      </c>
    </row>
    <row r="66" spans="6:6">
      <c r="F66">
        <v>36</v>
      </c>
    </row>
    <row r="67" spans="6:6">
      <c r="F67">
        <v>35</v>
      </c>
    </row>
    <row r="68" spans="6:6">
      <c r="F68">
        <v>34</v>
      </c>
    </row>
    <row r="69" spans="6:6">
      <c r="F69">
        <v>33</v>
      </c>
    </row>
    <row r="70" spans="6:6">
      <c r="F70">
        <v>32</v>
      </c>
    </row>
    <row r="71" spans="6:6">
      <c r="F71">
        <v>31</v>
      </c>
    </row>
    <row r="72" spans="6:6">
      <c r="F72">
        <v>30</v>
      </c>
    </row>
    <row r="73" spans="6:6">
      <c r="F73">
        <v>29</v>
      </c>
    </row>
    <row r="74" spans="6:6">
      <c r="F74">
        <v>28</v>
      </c>
    </row>
    <row r="75" spans="6:6">
      <c r="F75">
        <v>27</v>
      </c>
    </row>
    <row r="76" spans="6:6">
      <c r="F76">
        <v>26</v>
      </c>
    </row>
    <row r="77" spans="6:6">
      <c r="F77">
        <v>25</v>
      </c>
    </row>
    <row r="78" spans="6:6">
      <c r="F78">
        <v>24</v>
      </c>
    </row>
    <row r="79" spans="6:6">
      <c r="F79">
        <v>23</v>
      </c>
    </row>
    <row r="80" spans="6:6">
      <c r="F80">
        <v>22</v>
      </c>
    </row>
    <row r="81" spans="6:6">
      <c r="F81">
        <v>21</v>
      </c>
    </row>
    <row r="82" spans="6:6">
      <c r="F82">
        <v>20</v>
      </c>
    </row>
    <row r="83" spans="6:6">
      <c r="F83">
        <v>19</v>
      </c>
    </row>
    <row r="84" spans="6:6">
      <c r="F84">
        <v>18</v>
      </c>
    </row>
    <row r="85" spans="6:6">
      <c r="F85">
        <v>17</v>
      </c>
    </row>
    <row r="86" spans="6:6">
      <c r="F86">
        <v>16</v>
      </c>
    </row>
    <row r="87" spans="6:6">
      <c r="F87">
        <v>15</v>
      </c>
    </row>
    <row r="88" spans="6:6">
      <c r="F88">
        <v>14</v>
      </c>
    </row>
    <row r="89" spans="6:6">
      <c r="F89">
        <v>13</v>
      </c>
    </row>
    <row r="90" spans="6:6">
      <c r="F90">
        <v>12</v>
      </c>
    </row>
    <row r="91" spans="6:6">
      <c r="F91">
        <v>11</v>
      </c>
    </row>
    <row r="92" spans="6:6">
      <c r="F92">
        <v>10</v>
      </c>
    </row>
    <row r="93" spans="6:6">
      <c r="F93">
        <v>9</v>
      </c>
    </row>
    <row r="94" spans="6:6">
      <c r="F94">
        <v>8</v>
      </c>
    </row>
    <row r="95" spans="6:6">
      <c r="F95">
        <v>7</v>
      </c>
    </row>
    <row r="96" spans="6:6">
      <c r="F96">
        <v>6</v>
      </c>
    </row>
    <row r="97" spans="6:6">
      <c r="F97">
        <v>5</v>
      </c>
    </row>
    <row r="98" spans="6:6">
      <c r="F98">
        <v>4</v>
      </c>
    </row>
    <row r="99" spans="6:6">
      <c r="F99">
        <v>3</v>
      </c>
    </row>
    <row r="100" spans="6:6">
      <c r="F100">
        <v>2</v>
      </c>
    </row>
    <row r="101" spans="6:6">
      <c r="F101">
        <v>1</v>
      </c>
    </row>
    <row r="102" spans="6:6">
      <c r="F102">
        <v>0</v>
      </c>
    </row>
  </sheetData>
  <pageMargins left="0.7" right="0.7" top="0.75" bottom="0.75" header="0.3" footer="0.3"/>
  <customProperties>
    <customPr name="QAA_DRILLPATH_NODE_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Max Loan</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Martin</dc:creator>
  <cp:lastModifiedBy>Luke Martin</cp:lastModifiedBy>
  <cp:lastPrinted>2023-01-19T09:55:02Z</cp:lastPrinted>
  <dcterms:created xsi:type="dcterms:W3CDTF">2021-09-07T08:23:18Z</dcterms:created>
  <dcterms:modified xsi:type="dcterms:W3CDTF">2025-02-06T17:26:46Z</dcterms:modified>
</cp:coreProperties>
</file>